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ThisWorkbook"/>
  <bookViews>
    <workbookView xWindow="-120" yWindow="-120" windowWidth="20730" windowHeight="11160" tabRatio="879" firstSheet="2" activeTab="2"/>
  </bookViews>
  <sheets>
    <sheet name="6-Roof" sheetId="74" state="hidden" r:id="rId1"/>
    <sheet name="Finishes-Mezz" sheetId="29" state="hidden" r:id="rId2"/>
    <sheet name="Project 3 budget-Michenga" sheetId="88" r:id="rId3"/>
  </sheets>
  <definedNames>
    <definedName name="_xlnm.Print_Area" localSheetId="1">'Finishes-Mezz'!$A$1:$H$416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2" i="88" l="1"/>
  <c r="G33" i="88"/>
  <c r="G34" i="88"/>
  <c r="G31" i="88"/>
  <c r="G27" i="88"/>
  <c r="G28" i="88"/>
  <c r="G29" i="88"/>
  <c r="G26" i="88"/>
  <c r="G24" i="88"/>
  <c r="G23" i="88"/>
  <c r="G22" i="88"/>
  <c r="G16" i="88"/>
  <c r="G19" i="88"/>
  <c r="G20" i="88"/>
  <c r="G21" i="88"/>
  <c r="G17" i="88"/>
  <c r="G18" i="88"/>
  <c r="G15" i="88"/>
  <c r="G14" i="88"/>
  <c r="G11" i="88"/>
  <c r="G12" i="88"/>
  <c r="G13" i="88"/>
  <c r="G10" i="88"/>
  <c r="G8" i="88"/>
  <c r="G9" i="88"/>
  <c r="G7" i="88"/>
  <c r="G6" i="88"/>
  <c r="G5" i="88" l="1"/>
  <c r="G30" i="88"/>
  <c r="G25" i="88"/>
  <c r="G35" i="88" l="1"/>
  <c r="J16" i="74"/>
  <c r="K16" i="74" s="1"/>
  <c r="K10" i="74"/>
  <c r="K14" i="74"/>
  <c r="K17" i="74"/>
  <c r="J18" i="74"/>
  <c r="K18" i="74" s="1"/>
  <c r="K19" i="74"/>
  <c r="K20" i="74"/>
  <c r="K21" i="74"/>
  <c r="K22" i="74"/>
  <c r="K23" i="74"/>
  <c r="K24" i="74"/>
  <c r="K25" i="74"/>
  <c r="K26" i="74"/>
  <c r="K27" i="74"/>
  <c r="K28" i="74"/>
  <c r="K29" i="74"/>
  <c r="K30" i="74"/>
  <c r="K31" i="74"/>
  <c r="K32" i="74"/>
  <c r="K33" i="74"/>
  <c r="K34" i="74"/>
  <c r="K35" i="74"/>
  <c r="K36" i="74"/>
  <c r="K38" i="74"/>
  <c r="K39" i="74"/>
  <c r="K40" i="74"/>
  <c r="K41" i="74"/>
  <c r="K42" i="74"/>
  <c r="K43" i="74"/>
  <c r="K44" i="74"/>
  <c r="K46" i="74"/>
  <c r="K47" i="74"/>
  <c r="K48" i="74"/>
  <c r="K49" i="74"/>
  <c r="K50" i="74"/>
  <c r="K52" i="74"/>
  <c r="K53" i="74"/>
  <c r="B53" i="74"/>
  <c r="K58" i="74"/>
  <c r="E104" i="29"/>
  <c r="E106" i="29"/>
  <c r="E111" i="29"/>
  <c r="E118" i="29"/>
  <c r="E225" i="29"/>
  <c r="E229" i="29"/>
  <c r="H242" i="29"/>
  <c r="H243" i="29"/>
  <c r="H244" i="29"/>
  <c r="H245" i="29"/>
  <c r="I246" i="29"/>
  <c r="I250" i="29"/>
  <c r="H251" i="29"/>
  <c r="E269" i="29"/>
  <c r="E273" i="29"/>
  <c r="E277" i="29"/>
  <c r="E287" i="29"/>
</calcChain>
</file>

<file path=xl/sharedStrings.xml><?xml version="1.0" encoding="utf-8"?>
<sst xmlns="http://schemas.openxmlformats.org/spreadsheetml/2006/main" count="381" uniqueCount="213">
  <si>
    <t>Purlins</t>
  </si>
  <si>
    <t>50 x 50 mm</t>
  </si>
  <si>
    <t>Linings to form soffits</t>
  </si>
  <si>
    <t xml:space="preserve"> 01/7.5</t>
  </si>
  <si>
    <t xml:space="preserve"> 01/5.3</t>
  </si>
  <si>
    <t>IN-SITU FINISHINGS</t>
  </si>
  <si>
    <t>Note:- All paints colours shall conform to Architect's specifications</t>
  </si>
  <si>
    <t>Partitions</t>
  </si>
  <si>
    <t>Handrails</t>
  </si>
  <si>
    <t>Item</t>
  </si>
  <si>
    <t>15 mm two coat work; to concrete or blockwork base; generally to</t>
  </si>
  <si>
    <t>US$</t>
  </si>
  <si>
    <t>PAINTING AND DECORATING</t>
  </si>
  <si>
    <t>UNIT</t>
  </si>
  <si>
    <t>RATE</t>
  </si>
  <si>
    <t>TOTAL</t>
  </si>
  <si>
    <t>a</t>
  </si>
  <si>
    <t>b</t>
  </si>
  <si>
    <t>c</t>
  </si>
  <si>
    <t>SM</t>
  </si>
  <si>
    <t>d</t>
  </si>
  <si>
    <t>e</t>
  </si>
  <si>
    <t>f</t>
  </si>
  <si>
    <t>g</t>
  </si>
  <si>
    <t>h</t>
  </si>
  <si>
    <t>i</t>
  </si>
  <si>
    <t>j</t>
  </si>
  <si>
    <t>LM</t>
  </si>
  <si>
    <t>Tshs</t>
  </si>
  <si>
    <t>m2</t>
  </si>
  <si>
    <t>CORRUGATED OR TROUGHED ROOF SHEETING</t>
  </si>
  <si>
    <t>generally; sloping not exceeding 45 degrees from horizontal</t>
  </si>
  <si>
    <t>CARPENTRY</t>
  </si>
  <si>
    <t>STRUCTURAL TIMBERS (PROVISIONAL)</t>
  </si>
  <si>
    <t>hip and hip capping 320 mm girth</t>
  </si>
  <si>
    <t>26 Gauge IT resincot roofing sheets as per manufacturer's specification</t>
  </si>
  <si>
    <t>ridge and hip capping 320 mm girth</t>
  </si>
  <si>
    <t>valley gutter; 320 mm girth</t>
  </si>
  <si>
    <t>Coverings; fixing to timber purlins at 375 mm general spacing</t>
  </si>
  <si>
    <t>with proprietary screws</t>
  </si>
  <si>
    <t>Pitch pine; structural Grade 1; treated</t>
  </si>
  <si>
    <t>50 x 100 mm</t>
  </si>
  <si>
    <t>Rafters and bearers in trusses</t>
  </si>
  <si>
    <t>50 x 150 mm</t>
  </si>
  <si>
    <t>Ties and struts in trusses</t>
  </si>
  <si>
    <t>Hips; cutting and fitting ends of rafters</t>
  </si>
  <si>
    <t xml:space="preserve">75 mm x 200 mm </t>
  </si>
  <si>
    <t>Fascia boarding; butt joints</t>
  </si>
  <si>
    <t>19 thick x 225 mm wide; wrot hardwood</t>
  </si>
  <si>
    <t>Mninga; selected</t>
  </si>
  <si>
    <t>over 300 mm wide</t>
  </si>
  <si>
    <t>Walls</t>
  </si>
  <si>
    <t>walls</t>
  </si>
  <si>
    <t>Steel trowelled plastered surfaces; internal</t>
  </si>
  <si>
    <t>Columns</t>
  </si>
  <si>
    <t>Gypsum plasterboard surfaces; internal</t>
  </si>
  <si>
    <t>over 300 mm girth</t>
  </si>
  <si>
    <t>CARRIED TO GENERAL SUMMARY</t>
  </si>
  <si>
    <t>generally</t>
  </si>
  <si>
    <t>Allow for general builder's work, making of ways, hole and chases and making</t>
  </si>
  <si>
    <t>good finishes to the foregoing electrical and mechanical installations to the</t>
  </si>
  <si>
    <t>satisfaction of the Architect</t>
  </si>
  <si>
    <t>BUILDER'S WORK IN CONNECTION WITH ELECTRICAL AND</t>
  </si>
  <si>
    <t>MECHANICAL INSTALLATIONS</t>
  </si>
  <si>
    <t>to collection US$</t>
  </si>
  <si>
    <t>m</t>
  </si>
  <si>
    <t>THREE COATS WASH N' WEAR SILK EMULSION</t>
  </si>
  <si>
    <t>THREE COATS PVA BASED EMULSION PAINT</t>
  </si>
  <si>
    <t>All paint are as per GOLDSTAR or equal and approved manufacturers</t>
  </si>
  <si>
    <t>TILE, SLAB OR BLOCK FINISHING</t>
  </si>
  <si>
    <t>floor; level</t>
  </si>
  <si>
    <t>generally to</t>
  </si>
  <si>
    <t>ELEMENT No. 01 - DEMOLITION</t>
  </si>
  <si>
    <t>ELEMENT No. 02 - INTERNAL DOORS AND PARTITIONS</t>
  </si>
  <si>
    <t>Iron or steel surfaces; external</t>
  </si>
  <si>
    <t>Grilles or the like; measured flat overall; each side measured</t>
  </si>
  <si>
    <t>Page</t>
  </si>
  <si>
    <t>Ceilings</t>
  </si>
  <si>
    <t>Total</t>
  </si>
  <si>
    <t>ELEMENT No. 03 - SHOP FRONT AND EXTERNAL DOORS</t>
  </si>
  <si>
    <t>Page 01/S1</t>
  </si>
  <si>
    <t>TO SUMMARY OF BILL No. 01</t>
  </si>
  <si>
    <t>COLLECTION</t>
  </si>
  <si>
    <t>Wood surfaces; internal</t>
  </si>
  <si>
    <t>Frames or the like</t>
  </si>
  <si>
    <t>100 to 200 mm girth</t>
  </si>
  <si>
    <t>General surfaces</t>
  </si>
  <si>
    <t>01/3.2</t>
  </si>
  <si>
    <t>01/1.1</t>
  </si>
  <si>
    <t xml:space="preserve">PREPARE AND APPLY TWO COATS POLYURETHANE MATT </t>
  </si>
  <si>
    <t>FINISH VARNISH SEAL</t>
  </si>
  <si>
    <t>12 mm high</t>
  </si>
  <si>
    <t>Flooring edge strip</t>
  </si>
  <si>
    <t>Aluminium; GENESIS ESA12; or equal approved</t>
  </si>
  <si>
    <t>METAL WORKS</t>
  </si>
  <si>
    <t>410 x 410 x 20 mm; butt joints straight both ways; to cement and sand base;</t>
  </si>
  <si>
    <t>C tiles; Spanish brick light duty pavement or equal approved; code No. 64LD;</t>
  </si>
  <si>
    <t>skirtings</t>
  </si>
  <si>
    <t>extra; nosing tiles</t>
  </si>
  <si>
    <t>Sellajunt coloured grout; internal</t>
  </si>
  <si>
    <t>600 x 80 x 12 mm; pattern as per specification; to cement and sand base;</t>
  </si>
  <si>
    <t>extra; nosing tiles; curved</t>
  </si>
  <si>
    <t>600 x 600 x 12 mm; pattern as per specification; to cement and sand base;</t>
  </si>
  <si>
    <t>Gems collection GDP-105UPSG; fixing with Colacem adhesive; grouting with</t>
  </si>
  <si>
    <t>fixed with approved acrylic emulsion adhesive; internal</t>
  </si>
  <si>
    <t>200 to 300 mm  girth</t>
  </si>
  <si>
    <t>grouting with sellajunt coloured grout; external</t>
  </si>
  <si>
    <t>BEDS OR BACKINGS</t>
  </si>
  <si>
    <t>Mortar; cement and sand (1:4)</t>
  </si>
  <si>
    <t>floors</t>
  </si>
  <si>
    <t>base; generally to</t>
  </si>
  <si>
    <t>500 x 500 mm; butt joints straight both ways; to cement and sand base;</t>
  </si>
  <si>
    <t>40 mm one coat backings; screeded; to receive carpet tiles; to concrete</t>
  </si>
  <si>
    <t>20 mm one coat backings; screeded; to receive C-tiles; to concrete base;</t>
  </si>
  <si>
    <t>01/2.3</t>
  </si>
  <si>
    <t>Plaster; 12 mm first coat of cement and sand (1:5); 3 mm second coat of</t>
  </si>
  <si>
    <t>cement lime putty (1:5); steel trowelled; internal</t>
  </si>
  <si>
    <t>FLOOR, WALL, CEILING FINISHING AND DECORATING</t>
  </si>
  <si>
    <t>Page 01/5.1</t>
  </si>
  <si>
    <t>Page 01/5.2</t>
  </si>
  <si>
    <t>ELEMENT No. 05 - FLOOR, WALL AND CEILING FINISHING</t>
  </si>
  <si>
    <t>ELEMENT No. 06 - PAINTING AND DECORATING</t>
  </si>
  <si>
    <t xml:space="preserve"> 01/6.2</t>
  </si>
  <si>
    <t>Page 01/6.1</t>
  </si>
  <si>
    <t>Page 01/6.2</t>
  </si>
  <si>
    <t>ELEMENT No. 04 - TELLER UNITS</t>
  </si>
  <si>
    <t>PLAIN SHEET FINISHINGS</t>
  </si>
  <si>
    <t>PREPARE SURFACE AND APPLY TWO COATS WEATHERGUARD</t>
  </si>
  <si>
    <t>EMULSION PAINT</t>
  </si>
  <si>
    <t>ELEMENT No. 07 - ELECTRICAL INSTALLATIONS</t>
  </si>
  <si>
    <t>OWA - Impressions, S140a; or equal and approved suspended ceiling system;</t>
  </si>
  <si>
    <t>concealed suspension system; matching edge trim; wire hangers;</t>
  </si>
  <si>
    <t>fixing to backgrounds requiring plugging</t>
  </si>
  <si>
    <t>300 x 1200 x 15 mm; Rilled 67; moisture resistant ceiling panels; white colour;</t>
  </si>
  <si>
    <t>Accessories, fixing with galvanized nails, nuts</t>
  </si>
  <si>
    <t>SUMMARY OF BILL No. 01</t>
  </si>
  <si>
    <t>Wall plates; plugged to masonry</t>
  </si>
  <si>
    <t>300 x 300 x 8 mm; butt joints straight both ways; to cement and sand base;</t>
  </si>
  <si>
    <t>01/4.6</t>
  </si>
  <si>
    <t>floors; level</t>
  </si>
  <si>
    <t>BILL No. 01 - GROUND FLOOR FIT-OUT</t>
  </si>
  <si>
    <t>GROUND FLOOR FIT-OUT</t>
  </si>
  <si>
    <t>Carpet tiles; INTERFACE or equal approved NEXUS "HEUGA 580";</t>
  </si>
  <si>
    <t>columns;</t>
  </si>
  <si>
    <t>Ceramic tiles; by RAK CERAMICS or equal approved; unpolished</t>
  </si>
  <si>
    <t>ceilings; suspended maximum 1000 mm below slab, not exceeding 3.5 metre from the floor finish</t>
  </si>
  <si>
    <t>ceilings; suspended maximum 1000 mm below slab, over 3.5 metre from the floor finish</t>
  </si>
  <si>
    <t>150 x 250 x 6 mm; butt joints straight both ways to</t>
  </si>
  <si>
    <t>cement and sand base; generally to</t>
  </si>
  <si>
    <t>Ceramic tiles; B.S. 6431; imported; white; glazed; to regular pattern; bedding</t>
  </si>
  <si>
    <t>and jointing in cement mortar (1:4); grouting joints with white cement; internal</t>
  </si>
  <si>
    <t>28 mm one coat backings; screeded; to receive ceramic tiles; to concrete</t>
  </si>
  <si>
    <t>Steel trowelled plastered surfaces; external</t>
  </si>
  <si>
    <t>Render; cement and sand (1:4); wood floated; external</t>
  </si>
  <si>
    <t>columns</t>
  </si>
  <si>
    <t>ceilings</t>
  </si>
  <si>
    <t>canopy</t>
  </si>
  <si>
    <t>QTY</t>
  </si>
  <si>
    <t>ELEMENT No 06 - ROOF STRUCTURE AND COVERINGS</t>
  </si>
  <si>
    <t>TO SUMMARY OF BILL No. 02</t>
  </si>
  <si>
    <t>Unit</t>
  </si>
  <si>
    <t>Description</t>
  </si>
  <si>
    <t>Number</t>
  </si>
  <si>
    <t>months</t>
  </si>
  <si>
    <t>Grand Total</t>
  </si>
  <si>
    <t>Output</t>
  </si>
  <si>
    <t>Lumpsum</t>
  </si>
  <si>
    <t>Days</t>
  </si>
  <si>
    <t>days</t>
  </si>
  <si>
    <t>trip</t>
  </si>
  <si>
    <t xml:space="preserve">Materials Transportation costs </t>
  </si>
  <si>
    <t>lumpsum</t>
  </si>
  <si>
    <t>person/day</t>
  </si>
  <si>
    <t>Pcs</t>
  </si>
  <si>
    <t xml:space="preserve">Transportation costs  - Motorbike and fuel schools) </t>
  </si>
  <si>
    <t>Tank- 5000ltr</t>
  </si>
  <si>
    <t>Submersible water pump- 0.5/1HP</t>
  </si>
  <si>
    <t xml:space="preserve">Transportation costs  -  motorbike </t>
  </si>
  <si>
    <t>Field supervion costs   allowances for MSABI team)</t>
  </si>
  <si>
    <t>labour and Plumbing Materials-Gate valve,IPS,coil pipe, polypipe,connector etc</t>
  </si>
  <si>
    <t>Communication</t>
  </si>
  <si>
    <t>Office space</t>
  </si>
  <si>
    <t>Utilities</t>
  </si>
  <si>
    <t>Stationary</t>
  </si>
  <si>
    <t>Personnel cost</t>
  </si>
  <si>
    <t>Project team</t>
  </si>
  <si>
    <t>Purchase of computer</t>
  </si>
  <si>
    <t xml:space="preserve">Transportation costs  </t>
  </si>
  <si>
    <t xml:space="preserve">Purchase of photocopy machine-cannon </t>
  </si>
  <si>
    <t>Increased access to safe water  and sanitation for  school children</t>
  </si>
  <si>
    <t>Administration cost</t>
  </si>
  <si>
    <t xml:space="preserve">Field  supervision cost </t>
  </si>
  <si>
    <t>Program Manager-  15%</t>
  </si>
  <si>
    <t>Project Manager-  20%</t>
  </si>
  <si>
    <t xml:space="preserve">Finance &amp; Administration Manager- 20% </t>
  </si>
  <si>
    <t xml:space="preserve">Field Officer=  30% </t>
  </si>
  <si>
    <t xml:space="preserve">Improve academic performance </t>
  </si>
  <si>
    <t>Unit price</t>
  </si>
  <si>
    <t xml:space="preserve">Inception meeting  with district education officer,school teacher and school committee(stationaries,transport and allowance) </t>
  </si>
  <si>
    <t>Implementation Activities</t>
  </si>
  <si>
    <t>Improved sanitation and hygiene practices for 900 children</t>
  </si>
  <si>
    <t>Baseline site survey to ascertain level of WASH knowledge in  school -Field allowance,fuel and stationaries</t>
  </si>
  <si>
    <t xml:space="preserve"> Teachers Training materils and  allowances</t>
  </si>
  <si>
    <t xml:space="preserve">Construction for tank tower 4.5M long -labour cost and  materials </t>
  </si>
  <si>
    <t xml:space="preserve">Rehabilitate and upgrading existing water point-Cleaning and  flushing of  existing Water point </t>
  </si>
  <si>
    <t>Construction of Hand Washing Facilities(burnt bricks,cement,tiles,taps, labour )</t>
  </si>
  <si>
    <t>Transport  of  materials</t>
  </si>
  <si>
    <t>No</t>
  </si>
  <si>
    <t>Project 3_Budget</t>
  </si>
  <si>
    <t>Indirect Cost</t>
  </si>
  <si>
    <t>SWASH sessions delivered across schools- IEC Materials posters, booklets, flyers, manuals, printed flags, Tshirt transport and allowances,  etc)</t>
  </si>
  <si>
    <t xml:space="preserve"> Meeting with District officer in Ifakara and school Management</t>
  </si>
  <si>
    <t>For Sustainable WASH Interventions and Educational Support for Michenga Primary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</si>
</sst>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_-;\-* #,##0.00_-;_-* &quot;-&quot;??_-;_-@_-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_(* #,##0_);_(* \(#,##0\);_(* &quot;-&quot;??_);_(@_)"/>
    <numFmt numFmtId="168" formatCode="_-* #,##0_-;\-* #,##0_-;_-* &quot;-&quot;??_-;_-@_-"/>
    <numFmt numFmtId="169" formatCode="#/#"/>
    <numFmt numFmtId="170" formatCode="#\ ##0"/>
    <numFmt numFmtId="171" formatCode="_-* #,##0_-;\-* #,##0_-;_-* &quot;&quot;_-;_-@_-"/>
    <numFmt numFmtId="172" formatCode="#\ \-\ #\ \-\ #"/>
    <numFmt numFmtId="174" formatCode="[$€-2]\ #,##0.00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name val="Times New Roman"/>
      <family val="1"/>
    </font>
    <font>
      <b/>
      <u/>
      <sz val="11"/>
      <name val="Times New Roman"/>
      <family val="1"/>
    </font>
    <font>
      <b/>
      <sz val="11"/>
      <name val="Times New Roman"/>
      <family val="1"/>
    </font>
    <font>
      <u/>
      <sz val="11"/>
      <name val="Times New Roman"/>
      <family val="1"/>
    </font>
    <font>
      <sz val="11"/>
      <color indexed="10"/>
      <name val="Times New Roman"/>
      <family val="1"/>
    </font>
    <font>
      <b/>
      <sz val="11"/>
      <color indexed="10"/>
      <name val="Times New Roman"/>
      <family val="1"/>
    </font>
    <font>
      <u/>
      <sz val="11"/>
      <color indexed="10"/>
      <name val="Times New Roman"/>
      <family val="1"/>
    </font>
    <font>
      <sz val="10"/>
      <name val="MS Sans Serif"/>
      <family val="2"/>
    </font>
    <font>
      <sz val="12"/>
      <name val="MS Sans Serif"/>
      <family val="2"/>
    </font>
    <font>
      <u/>
      <sz val="10"/>
      <name val="MS Sans Serif"/>
      <family val="2"/>
    </font>
    <font>
      <sz val="10"/>
      <name val="Century Gothic"/>
      <family val="2"/>
    </font>
    <font>
      <b/>
      <u/>
      <sz val="10"/>
      <name val="Century Gothic"/>
      <family val="2"/>
    </font>
    <font>
      <b/>
      <sz val="10"/>
      <name val="Century Gothic"/>
      <family val="2"/>
    </font>
    <font>
      <u/>
      <sz val="10"/>
      <name val="Century Gothic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b/>
      <sz val="1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2"/>
      <color rgb="FF17365D"/>
      <name val="Times New Roman"/>
      <family val="1"/>
    </font>
    <font>
      <b/>
      <sz val="14"/>
      <name val="Times New Roman"/>
      <family val="1"/>
    </font>
    <font>
      <b/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rgb="FF000000"/>
      </patternFill>
    </fill>
    <fill>
      <patternFill patternType="solid">
        <fgColor theme="4" tint="0.59999389629810485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0">
    <xf numFmtId="0" fontId="0" fillId="0" borderId="0"/>
    <xf numFmtId="166" fontId="2" fillId="0" borderId="0" applyFont="0" applyFill="0" applyBorder="0" applyAlignment="0" applyProtection="0"/>
    <xf numFmtId="166" fontId="19" fillId="0" borderId="0" applyFont="0" applyFill="0" applyBorder="0" applyAlignment="0" applyProtection="0"/>
    <xf numFmtId="171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18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1" fillId="5" borderId="0" applyNumberFormat="0" applyBorder="0" applyAlignment="0" applyProtection="0"/>
    <xf numFmtId="0" fontId="20" fillId="6" borderId="0" applyNumberFormat="0" applyBorder="0" applyAlignment="0" applyProtection="0"/>
    <xf numFmtId="166" fontId="22" fillId="0" borderId="0" applyFont="0" applyFill="0" applyBorder="0" applyAlignment="0" applyProtection="0"/>
    <xf numFmtId="165" fontId="22" fillId="0" borderId="0" applyFont="0" applyFill="0" applyBorder="0" applyAlignment="0" applyProtection="0"/>
  </cellStyleXfs>
  <cellXfs count="339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/>
    <xf numFmtId="0" fontId="6" fillId="0" borderId="1" xfId="0" applyFont="1" applyBorder="1" applyAlignment="1">
      <alignment horizontal="center"/>
    </xf>
    <xf numFmtId="0" fontId="4" fillId="0" borderId="0" xfId="0" applyFont="1" applyBorder="1"/>
    <xf numFmtId="0" fontId="7" fillId="0" borderId="0" xfId="0" applyFont="1"/>
    <xf numFmtId="0" fontId="4" fillId="0" borderId="1" xfId="0" applyFont="1" applyBorder="1" applyAlignment="1">
      <alignment horizontal="center"/>
    </xf>
    <xf numFmtId="0" fontId="7" fillId="0" borderId="0" xfId="0" applyFont="1" applyAlignment="1">
      <alignment horizontal="left"/>
    </xf>
    <xf numFmtId="1" fontId="4" fillId="0" borderId="1" xfId="1" applyNumberFormat="1" applyFont="1" applyBorder="1" applyAlignment="1">
      <alignment horizontal="center"/>
    </xf>
    <xf numFmtId="0" fontId="4" fillId="0" borderId="0" xfId="0" applyFont="1" applyBorder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0" fontId="4" fillId="0" borderId="0" xfId="0" applyFont="1" applyBorder="1" applyProtection="1"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horizontal="center" vertical="center"/>
      <protection locked="0"/>
    </xf>
    <xf numFmtId="166" fontId="4" fillId="0" borderId="1" xfId="1" applyFont="1" applyBorder="1" applyAlignment="1">
      <alignment horizontal="center"/>
    </xf>
    <xf numFmtId="0" fontId="4" fillId="0" borderId="0" xfId="0" applyFont="1" applyAlignment="1" applyProtection="1">
      <alignment horizontal="left"/>
      <protection locked="0"/>
    </xf>
    <xf numFmtId="1" fontId="4" fillId="0" borderId="1" xfId="1" applyNumberFormat="1" applyFont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1" fontId="6" fillId="0" borderId="1" xfId="1" applyNumberFormat="1" applyFont="1" applyBorder="1" applyAlignment="1" applyProtection="1">
      <alignment horizontal="center"/>
      <protection locked="0"/>
    </xf>
    <xf numFmtId="166" fontId="4" fillId="0" borderId="1" xfId="1" applyFont="1" applyBorder="1" applyAlignment="1" applyProtection="1">
      <alignment horizontal="right"/>
      <protection locked="0"/>
    </xf>
    <xf numFmtId="166" fontId="4" fillId="0" borderId="2" xfId="1" applyFont="1" applyBorder="1" applyAlignment="1" applyProtection="1">
      <alignment horizontal="right"/>
      <protection locked="0"/>
    </xf>
    <xf numFmtId="1" fontId="4" fillId="0" borderId="0" xfId="1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166" fontId="4" fillId="0" borderId="0" xfId="1" applyFont="1" applyBorder="1" applyAlignment="1">
      <alignment horizontal="right"/>
    </xf>
    <xf numFmtId="0" fontId="5" fillId="0" borderId="0" xfId="0" applyFont="1" applyBorder="1" applyAlignment="1"/>
    <xf numFmtId="166" fontId="4" fillId="0" borderId="1" xfId="1" applyFont="1" applyFill="1" applyBorder="1" applyAlignment="1">
      <alignment horizontal="right"/>
    </xf>
    <xf numFmtId="166" fontId="4" fillId="0" borderId="1" xfId="1" applyFont="1" applyFill="1" applyBorder="1" applyAlignment="1" applyProtection="1">
      <alignment horizontal="center"/>
      <protection locked="0"/>
    </xf>
    <xf numFmtId="167" fontId="4" fillId="0" borderId="1" xfId="1" applyNumberFormat="1" applyFont="1" applyBorder="1" applyAlignment="1">
      <alignment horizontal="right"/>
    </xf>
    <xf numFmtId="166" fontId="4" fillId="0" borderId="3" xfId="1" applyFont="1" applyBorder="1" applyAlignment="1">
      <alignment horizontal="center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7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1" fontId="4" fillId="0" borderId="1" xfId="1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66" fontId="4" fillId="0" borderId="1" xfId="1" applyFont="1" applyFill="1" applyBorder="1" applyAlignment="1">
      <alignment horizontal="center"/>
    </xf>
    <xf numFmtId="0" fontId="4" fillId="0" borderId="0" xfId="0" applyFont="1" applyFill="1" applyBorder="1"/>
    <xf numFmtId="0" fontId="4" fillId="0" borderId="1" xfId="0" applyFont="1" applyFill="1" applyBorder="1"/>
    <xf numFmtId="0" fontId="8" fillId="0" borderId="0" xfId="0" applyFont="1" applyAlignment="1">
      <alignment horizontal="left"/>
    </xf>
    <xf numFmtId="0" fontId="5" fillId="0" borderId="0" xfId="0" applyFont="1" applyFill="1" applyAlignment="1">
      <alignment horizontal="left"/>
    </xf>
    <xf numFmtId="167" fontId="6" fillId="0" borderId="1" xfId="1" applyNumberFormat="1" applyFont="1" applyBorder="1" applyAlignment="1">
      <alignment horizontal="center"/>
    </xf>
    <xf numFmtId="167" fontId="6" fillId="0" borderId="1" xfId="1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66" fontId="6" fillId="0" borderId="1" xfId="1" applyFont="1" applyFill="1" applyBorder="1" applyAlignment="1">
      <alignment horizontal="center"/>
    </xf>
    <xf numFmtId="1" fontId="6" fillId="0" borderId="1" xfId="1" applyNumberFormat="1" applyFont="1" applyFill="1" applyBorder="1" applyAlignment="1">
      <alignment horizontal="center"/>
    </xf>
    <xf numFmtId="0" fontId="4" fillId="0" borderId="0" xfId="0" applyFont="1" applyFill="1" applyProtection="1">
      <protection locked="0"/>
    </xf>
    <xf numFmtId="0" fontId="4" fillId="0" borderId="0" xfId="0" applyFont="1" applyFill="1" applyBorder="1" applyProtection="1">
      <protection locked="0"/>
    </xf>
    <xf numFmtId="1" fontId="4" fillId="0" borderId="1" xfId="0" applyNumberFormat="1" applyFont="1" applyFill="1" applyBorder="1" applyAlignment="1" applyProtection="1">
      <alignment horizontal="center"/>
      <protection locked="0"/>
    </xf>
    <xf numFmtId="166" fontId="4" fillId="0" borderId="3" xfId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166" fontId="6" fillId="0" borderId="0" xfId="1" applyFont="1" applyAlignment="1">
      <alignment horizontal="center"/>
    </xf>
    <xf numFmtId="166" fontId="6" fillId="0" borderId="4" xfId="1" applyFont="1" applyBorder="1" applyAlignment="1">
      <alignment horizontal="center"/>
    </xf>
    <xf numFmtId="0" fontId="6" fillId="0" borderId="0" xfId="0" applyFont="1" applyAlignment="1"/>
    <xf numFmtId="0" fontId="5" fillId="0" borderId="5" xfId="0" applyFont="1" applyBorder="1" applyAlignment="1"/>
    <xf numFmtId="49" fontId="6" fillId="0" borderId="6" xfId="1" applyNumberFormat="1" applyFont="1" applyBorder="1" applyAlignment="1">
      <alignment horizontal="center"/>
    </xf>
    <xf numFmtId="49" fontId="4" fillId="0" borderId="6" xfId="1" applyNumberFormat="1" applyFont="1" applyBorder="1" applyAlignment="1">
      <alignment horizontal="center"/>
    </xf>
    <xf numFmtId="166" fontId="4" fillId="0" borderId="4" xfId="1" applyFont="1" applyFill="1" applyBorder="1" applyAlignment="1">
      <alignment horizontal="center"/>
    </xf>
    <xf numFmtId="166" fontId="4" fillId="0" borderId="4" xfId="1" applyFont="1" applyBorder="1" applyAlignment="1">
      <alignment horizontal="center"/>
    </xf>
    <xf numFmtId="49" fontId="4" fillId="0" borderId="6" xfId="1" applyNumberFormat="1" applyFont="1" applyFill="1" applyBorder="1" applyAlignment="1">
      <alignment horizontal="center"/>
    </xf>
    <xf numFmtId="166" fontId="4" fillId="0" borderId="7" xfId="1" applyFont="1" applyBorder="1" applyAlignment="1">
      <alignment horizontal="center"/>
    </xf>
    <xf numFmtId="168" fontId="6" fillId="0" borderId="6" xfId="1" applyNumberFormat="1" applyFont="1" applyBorder="1" applyAlignment="1">
      <alignment horizontal="right"/>
    </xf>
    <xf numFmtId="166" fontId="4" fillId="0" borderId="8" xfId="1" applyFont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0" fontId="4" fillId="0" borderId="6" xfId="0" applyFont="1" applyBorder="1" applyAlignment="1" applyProtection="1">
      <alignment horizontal="center"/>
      <protection locked="0"/>
    </xf>
    <xf numFmtId="166" fontId="4" fillId="0" borderId="3" xfId="1" applyFont="1" applyFill="1" applyBorder="1" applyAlignment="1">
      <alignment horizontal="right"/>
    </xf>
    <xf numFmtId="0" fontId="7" fillId="0" borderId="0" xfId="0" applyFont="1" applyFill="1"/>
    <xf numFmtId="0" fontId="4" fillId="0" borderId="9" xfId="0" applyFont="1" applyFill="1" applyBorder="1"/>
    <xf numFmtId="0" fontId="4" fillId="0" borderId="5" xfId="0" applyFont="1" applyFill="1" applyBorder="1" applyAlignment="1">
      <alignment horizontal="center"/>
    </xf>
    <xf numFmtId="0" fontId="7" fillId="0" borderId="0" xfId="8" applyFont="1" applyFill="1"/>
    <xf numFmtId="0" fontId="4" fillId="0" borderId="0" xfId="8" applyFont="1" applyFill="1"/>
    <xf numFmtId="0" fontId="4" fillId="0" borderId="0" xfId="8" applyFont="1" applyFill="1" applyBorder="1"/>
    <xf numFmtId="1" fontId="4" fillId="0" borderId="1" xfId="8" applyNumberFormat="1" applyFont="1" applyFill="1" applyBorder="1" applyAlignment="1">
      <alignment horizontal="center"/>
    </xf>
    <xf numFmtId="0" fontId="4" fillId="0" borderId="1" xfId="8" applyFont="1" applyFill="1" applyBorder="1" applyAlignment="1">
      <alignment horizontal="center"/>
    </xf>
    <xf numFmtId="168" fontId="4" fillId="0" borderId="1" xfId="1" applyNumberFormat="1" applyFont="1" applyFill="1" applyBorder="1"/>
    <xf numFmtId="0" fontId="4" fillId="0" borderId="0" xfId="8" applyFont="1" applyFill="1" applyAlignment="1">
      <alignment horizontal="center"/>
    </xf>
    <xf numFmtId="0" fontId="7" fillId="0" borderId="0" xfId="5" applyFont="1" applyFill="1" applyAlignment="1" applyProtection="1"/>
    <xf numFmtId="166" fontId="4" fillId="0" borderId="9" xfId="1" applyFont="1" applyFill="1" applyBorder="1" applyAlignment="1">
      <alignment horizontal="center"/>
    </xf>
    <xf numFmtId="0" fontId="10" fillId="0" borderId="0" xfId="0" applyFont="1" applyFill="1" applyAlignment="1">
      <alignment horizontal="left"/>
    </xf>
    <xf numFmtId="0" fontId="4" fillId="0" borderId="0" xfId="0" applyFont="1" applyFill="1" applyAlignment="1">
      <alignment horizontal="justify"/>
    </xf>
    <xf numFmtId="0" fontId="4" fillId="0" borderId="5" xfId="0" applyFont="1" applyFill="1" applyBorder="1" applyAlignment="1">
      <alignment horizontal="justify"/>
    </xf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2" borderId="1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11" fillId="0" borderId="0" xfId="0" applyFont="1"/>
    <xf numFmtId="0" fontId="11" fillId="0" borderId="1" xfId="0" applyFont="1" applyBorder="1" applyAlignment="1">
      <alignment horizontal="center"/>
    </xf>
    <xf numFmtId="166" fontId="11" fillId="0" borderId="1" xfId="1" applyFont="1" applyBorder="1" applyAlignment="1">
      <alignment horizontal="right"/>
    </xf>
    <xf numFmtId="0" fontId="12" fillId="0" borderId="0" xfId="0" applyFont="1"/>
    <xf numFmtId="0" fontId="4" fillId="0" borderId="9" xfId="0" applyFont="1" applyFill="1" applyBorder="1" applyAlignment="1">
      <alignment horizontal="center"/>
    </xf>
    <xf numFmtId="1" fontId="4" fillId="0" borderId="9" xfId="1" applyNumberFormat="1" applyFont="1" applyFill="1" applyBorder="1" applyAlignment="1">
      <alignment horizontal="center"/>
    </xf>
    <xf numFmtId="0" fontId="13" fillId="0" borderId="0" xfId="0" applyFont="1" applyAlignment="1">
      <alignment horizontal="left"/>
    </xf>
    <xf numFmtId="0" fontId="7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1" fontId="4" fillId="2" borderId="1" xfId="1" applyNumberFormat="1" applyFont="1" applyFill="1" applyBorder="1" applyAlignment="1">
      <alignment horizontal="center"/>
    </xf>
    <xf numFmtId="166" fontId="4" fillId="2" borderId="1" xfId="1" applyFont="1" applyFill="1" applyBorder="1" applyAlignment="1" applyProtection="1">
      <alignment horizontal="center"/>
      <protection locked="0"/>
    </xf>
    <xf numFmtId="166" fontId="4" fillId="2" borderId="1" xfId="1" applyFont="1" applyFill="1" applyBorder="1" applyAlignment="1">
      <alignment horizontal="center"/>
    </xf>
    <xf numFmtId="0" fontId="4" fillId="2" borderId="0" xfId="0" applyFont="1" applyFill="1" applyBorder="1"/>
    <xf numFmtId="0" fontId="4" fillId="2" borderId="0" xfId="8" applyFont="1" applyFill="1"/>
    <xf numFmtId="0" fontId="4" fillId="2" borderId="0" xfId="0" applyFont="1" applyFill="1" applyBorder="1" applyAlignment="1" applyProtection="1">
      <alignment horizontal="center"/>
      <protection locked="0"/>
    </xf>
    <xf numFmtId="166" fontId="4" fillId="2" borderId="1" xfId="1" applyFont="1" applyFill="1" applyBorder="1" applyAlignment="1">
      <alignment horizontal="right"/>
    </xf>
    <xf numFmtId="0" fontId="4" fillId="3" borderId="0" xfId="0" applyFont="1" applyFill="1" applyAlignment="1">
      <alignment horizontal="center"/>
    </xf>
    <xf numFmtId="0" fontId="7" fillId="3" borderId="0" xfId="0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4" fillId="3" borderId="0" xfId="0" applyFont="1" applyFill="1"/>
    <xf numFmtId="1" fontId="6" fillId="3" borderId="1" xfId="1" applyNumberFormat="1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166" fontId="6" fillId="3" borderId="1" xfId="1" applyFont="1" applyFill="1" applyBorder="1" applyAlignment="1">
      <alignment horizontal="center"/>
    </xf>
    <xf numFmtId="0" fontId="4" fillId="3" borderId="0" xfId="0" applyFont="1" applyFill="1" applyBorder="1"/>
    <xf numFmtId="1" fontId="4" fillId="3" borderId="1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66" fontId="4" fillId="3" borderId="1" xfId="1" applyFont="1" applyFill="1" applyBorder="1" applyAlignment="1" applyProtection="1">
      <alignment horizontal="center"/>
      <protection locked="0"/>
    </xf>
    <xf numFmtId="166" fontId="4" fillId="3" borderId="1" xfId="1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8" fillId="0" borderId="0" xfId="0" applyFont="1"/>
    <xf numFmtId="1" fontId="9" fillId="0" borderId="1" xfId="1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166" fontId="9" fillId="0" borderId="1" xfId="1" applyFont="1" applyFill="1" applyBorder="1" applyAlignment="1">
      <alignment horizontal="center"/>
    </xf>
    <xf numFmtId="0" fontId="8" fillId="0" borderId="0" xfId="0" applyFont="1" applyBorder="1"/>
    <xf numFmtId="0" fontId="8" fillId="0" borderId="0" xfId="0" applyFont="1" applyAlignment="1" applyProtection="1">
      <alignment horizontal="center" vertical="center"/>
      <protection locked="0"/>
    </xf>
    <xf numFmtId="1" fontId="8" fillId="0" borderId="1" xfId="1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66" fontId="8" fillId="0" borderId="1" xfId="1" applyFont="1" applyFill="1" applyBorder="1" applyAlignment="1" applyProtection="1">
      <alignment horizontal="center"/>
      <protection locked="0"/>
    </xf>
    <xf numFmtId="166" fontId="8" fillId="0" borderId="1" xfId="1" applyFont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8" fillId="0" borderId="0" xfId="0" applyFont="1" applyFill="1" applyAlignment="1">
      <alignment horizontal="left"/>
    </xf>
    <xf numFmtId="0" fontId="8" fillId="0" borderId="0" xfId="0" applyFont="1" applyFill="1"/>
    <xf numFmtId="0" fontId="8" fillId="0" borderId="1" xfId="0" applyFont="1" applyFill="1" applyBorder="1" applyAlignment="1">
      <alignment horizontal="center"/>
    </xf>
    <xf numFmtId="166" fontId="8" fillId="0" borderId="1" xfId="1" applyFont="1" applyFill="1" applyBorder="1" applyAlignment="1">
      <alignment horizontal="right"/>
    </xf>
    <xf numFmtId="166" fontId="8" fillId="0" borderId="1" xfId="1" applyFont="1" applyFill="1" applyBorder="1" applyAlignment="1">
      <alignment horizontal="center"/>
    </xf>
    <xf numFmtId="166" fontId="8" fillId="0" borderId="1" xfId="1" applyNumberFormat="1" applyFont="1" applyFill="1" applyBorder="1" applyAlignment="1">
      <alignment horizontal="center"/>
    </xf>
    <xf numFmtId="1" fontId="8" fillId="0" borderId="1" xfId="0" applyNumberFormat="1" applyFont="1" applyFill="1" applyBorder="1" applyAlignment="1">
      <alignment horizontal="center"/>
    </xf>
    <xf numFmtId="38" fontId="8" fillId="0" borderId="1" xfId="1" applyNumberFormat="1" applyFont="1" applyFill="1" applyBorder="1" applyAlignment="1">
      <alignment horizontal="right"/>
    </xf>
    <xf numFmtId="1" fontId="8" fillId="0" borderId="1" xfId="1" applyNumberFormat="1" applyFont="1" applyFill="1" applyBorder="1" applyAlignment="1">
      <alignment horizontal="center"/>
    </xf>
    <xf numFmtId="0" fontId="10" fillId="0" borderId="0" xfId="0" applyFont="1" applyProtection="1">
      <protection locked="0"/>
    </xf>
    <xf numFmtId="0" fontId="9" fillId="0" borderId="1" xfId="0" applyFont="1" applyBorder="1" applyAlignment="1">
      <alignment horizontal="center"/>
    </xf>
    <xf numFmtId="167" fontId="8" fillId="0" borderId="1" xfId="1" applyNumberFormat="1" applyFont="1" applyBorder="1" applyAlignment="1">
      <alignment horizontal="right"/>
    </xf>
    <xf numFmtId="1" fontId="4" fillId="4" borderId="1" xfId="1" applyNumberFormat="1" applyFont="1" applyFill="1" applyBorder="1" applyAlignment="1">
      <alignment horizontal="center"/>
    </xf>
    <xf numFmtId="166" fontId="11" fillId="0" borderId="1" xfId="1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1" fontId="11" fillId="4" borderId="1" xfId="0" applyNumberFormat="1" applyFont="1" applyFill="1" applyBorder="1" applyAlignment="1">
      <alignment horizontal="center"/>
    </xf>
    <xf numFmtId="1" fontId="6" fillId="0" borderId="9" xfId="1" applyNumberFormat="1" applyFont="1" applyFill="1" applyBorder="1" applyAlignment="1">
      <alignment horizontal="center"/>
    </xf>
    <xf numFmtId="0" fontId="8" fillId="0" borderId="0" xfId="0" applyFont="1" applyProtection="1">
      <protection locked="0"/>
    </xf>
    <xf numFmtId="0" fontId="8" fillId="0" borderId="0" xfId="0" applyFont="1" applyBorder="1" applyProtection="1">
      <protection locked="0"/>
    </xf>
    <xf numFmtId="167" fontId="9" fillId="0" borderId="1" xfId="1" applyNumberFormat="1" applyFont="1" applyBorder="1" applyAlignment="1">
      <alignment horizontal="center"/>
    </xf>
    <xf numFmtId="167" fontId="9" fillId="0" borderId="1" xfId="1" applyNumberFormat="1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0" fontId="11" fillId="4" borderId="9" xfId="0" applyFont="1" applyFill="1" applyBorder="1" applyAlignment="1">
      <alignment horizontal="center"/>
    </xf>
    <xf numFmtId="1" fontId="4" fillId="0" borderId="0" xfId="1" applyNumberFormat="1" applyFont="1" applyBorder="1" applyAlignment="1" applyProtection="1">
      <alignment horizontal="center"/>
      <protection locked="0"/>
    </xf>
    <xf numFmtId="166" fontId="4" fillId="0" borderId="0" xfId="1" applyFont="1" applyBorder="1" applyAlignment="1" applyProtection="1">
      <alignment horizontal="right"/>
      <protection locked="0"/>
    </xf>
    <xf numFmtId="0" fontId="14" fillId="0" borderId="0" xfId="0" applyFont="1" applyFill="1" applyAlignment="1">
      <alignment horizontal="center"/>
    </xf>
    <xf numFmtId="0" fontId="14" fillId="0" borderId="0" xfId="0" applyFont="1" applyFill="1"/>
    <xf numFmtId="0" fontId="16" fillId="0" borderId="1" xfId="0" applyFont="1" applyFill="1" applyBorder="1" applyAlignment="1">
      <alignment horizontal="center"/>
    </xf>
    <xf numFmtId="166" fontId="16" fillId="0" borderId="1" xfId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166" fontId="14" fillId="0" borderId="1" xfId="1" applyFont="1" applyFill="1" applyBorder="1" applyAlignment="1">
      <alignment horizontal="center"/>
    </xf>
    <xf numFmtId="0" fontId="14" fillId="0" borderId="0" xfId="0" applyFont="1" applyFill="1" applyBorder="1"/>
    <xf numFmtId="0" fontId="15" fillId="0" borderId="0" xfId="0" applyFont="1" applyFill="1"/>
    <xf numFmtId="1" fontId="14" fillId="0" borderId="0" xfId="0" applyNumberFormat="1" applyFont="1" applyFill="1"/>
    <xf numFmtId="0" fontId="14" fillId="0" borderId="0" xfId="0" applyFont="1" applyBorder="1" applyAlignment="1">
      <alignment horizontal="center"/>
    </xf>
    <xf numFmtId="0" fontId="14" fillId="0" borderId="0" xfId="0" applyFont="1" applyBorder="1" applyAlignment="1">
      <alignment horizontal="left"/>
    </xf>
    <xf numFmtId="0" fontId="14" fillId="0" borderId="0" xfId="0" applyFont="1"/>
    <xf numFmtId="0" fontId="14" fillId="0" borderId="1" xfId="0" applyFont="1" applyBorder="1" applyAlignment="1">
      <alignment horizontal="center"/>
    </xf>
    <xf numFmtId="0" fontId="14" fillId="0" borderId="0" xfId="0" applyFont="1" applyAlignment="1" applyProtection="1">
      <alignment horizontal="left"/>
      <protection locked="0"/>
    </xf>
    <xf numFmtId="0" fontId="17" fillId="0" borderId="0" xfId="0" applyFont="1" applyAlignment="1" applyProtection="1">
      <alignment horizontal="left"/>
      <protection locked="0"/>
    </xf>
    <xf numFmtId="0" fontId="14" fillId="0" borderId="0" xfId="0" applyFont="1" applyBorder="1" applyAlignment="1" applyProtection="1">
      <alignment horizontal="left"/>
      <protection locked="0"/>
    </xf>
    <xf numFmtId="167" fontId="14" fillId="0" borderId="0" xfId="1" applyNumberFormat="1" applyFont="1" applyFill="1" applyAlignment="1">
      <alignment horizontal="center"/>
    </xf>
    <xf numFmtId="167" fontId="14" fillId="0" borderId="0" xfId="1" applyNumberFormat="1" applyFont="1" applyFill="1"/>
    <xf numFmtId="0" fontId="14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4" fillId="0" borderId="1" xfId="1" applyNumberFormat="1" applyFont="1" applyBorder="1" applyAlignment="1">
      <alignment horizontal="center"/>
    </xf>
    <xf numFmtId="0" fontId="14" fillId="0" borderId="0" xfId="0" applyFont="1" applyBorder="1" applyProtection="1">
      <protection locked="0"/>
    </xf>
    <xf numFmtId="0" fontId="14" fillId="0" borderId="0" xfId="0" applyFont="1" applyBorder="1"/>
    <xf numFmtId="0" fontId="17" fillId="0" borderId="0" xfId="0" applyFont="1"/>
    <xf numFmtId="0" fontId="14" fillId="0" borderId="1" xfId="1" applyNumberFormat="1" applyFont="1" applyBorder="1" applyAlignment="1" applyProtection="1">
      <alignment horizontal="center"/>
      <protection locked="0"/>
    </xf>
    <xf numFmtId="0" fontId="14" fillId="0" borderId="1" xfId="0" applyNumberFormat="1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4" fillId="0" borderId="1" xfId="0" applyFont="1" applyBorder="1" applyAlignment="1" applyProtection="1">
      <alignment horizontal="center"/>
      <protection locked="0"/>
    </xf>
    <xf numFmtId="0" fontId="15" fillId="0" borderId="0" xfId="0" applyFont="1" applyAlignment="1" applyProtection="1">
      <alignment horizontal="left"/>
      <protection locked="0"/>
    </xf>
    <xf numFmtId="169" fontId="14" fillId="0" borderId="0" xfId="0" applyNumberFormat="1" applyFont="1" applyBorder="1" applyAlignment="1">
      <alignment horizontal="right"/>
    </xf>
    <xf numFmtId="0" fontId="16" fillId="0" borderId="1" xfId="0" applyFont="1" applyBorder="1" applyAlignment="1">
      <alignment horizontal="center"/>
    </xf>
    <xf numFmtId="166" fontId="14" fillId="0" borderId="1" xfId="1" applyFont="1" applyBorder="1" applyAlignment="1">
      <alignment horizontal="center"/>
    </xf>
    <xf numFmtId="166" fontId="16" fillId="0" borderId="1" xfId="1" applyFont="1" applyBorder="1" applyAlignment="1">
      <alignment horizontal="center"/>
    </xf>
    <xf numFmtId="169" fontId="14" fillId="0" borderId="0" xfId="0" applyNumberFormat="1" applyFont="1" applyAlignment="1">
      <alignment horizontal="right"/>
    </xf>
    <xf numFmtId="166" fontId="14" fillId="0" borderId="1" xfId="1" applyFont="1" applyFill="1" applyBorder="1" applyAlignment="1">
      <alignment horizontal="center" readingOrder="2"/>
    </xf>
    <xf numFmtId="166" fontId="14" fillId="0" borderId="3" xfId="1" applyFont="1" applyFill="1" applyBorder="1" applyAlignment="1">
      <alignment horizontal="center" readingOrder="2"/>
    </xf>
    <xf numFmtId="0" fontId="14" fillId="0" borderId="1" xfId="0" applyNumberFormat="1" applyFont="1" applyFill="1" applyBorder="1" applyAlignment="1">
      <alignment horizontal="center"/>
    </xf>
    <xf numFmtId="169" fontId="14" fillId="0" borderId="5" xfId="0" applyNumberFormat="1" applyFont="1" applyBorder="1" applyAlignment="1">
      <alignment horizontal="right"/>
    </xf>
    <xf numFmtId="0" fontId="16" fillId="0" borderId="0" xfId="0" applyFont="1"/>
    <xf numFmtId="0" fontId="14" fillId="0" borderId="0" xfId="0" applyFont="1" applyAlignment="1" applyProtection="1">
      <alignment horizontal="center" vertical="center"/>
      <protection locked="0"/>
    </xf>
    <xf numFmtId="0" fontId="14" fillId="0" borderId="0" xfId="0" applyFont="1" applyProtection="1">
      <protection locked="0"/>
    </xf>
    <xf numFmtId="166" fontId="14" fillId="0" borderId="5" xfId="1" applyFont="1" applyFill="1" applyBorder="1" applyAlignment="1">
      <alignment horizontal="center" readingOrder="2"/>
    </xf>
    <xf numFmtId="0" fontId="16" fillId="0" borderId="1" xfId="1" applyNumberFormat="1" applyFont="1" applyFill="1" applyBorder="1" applyAlignment="1">
      <alignment horizontal="center"/>
    </xf>
    <xf numFmtId="166" fontId="14" fillId="0" borderId="0" xfId="1" applyFont="1" applyFill="1" applyAlignment="1">
      <alignment horizontal="center"/>
    </xf>
    <xf numFmtId="166" fontId="14" fillId="0" borderId="1" xfId="1" applyFont="1" applyFill="1" applyBorder="1" applyAlignment="1">
      <alignment readingOrder="2"/>
    </xf>
    <xf numFmtId="0" fontId="14" fillId="0" borderId="9" xfId="1" applyNumberFormat="1" applyFont="1" applyBorder="1" applyAlignment="1">
      <alignment horizontal="center"/>
    </xf>
    <xf numFmtId="166" fontId="16" fillId="0" borderId="9" xfId="1" applyFont="1" applyFill="1" applyBorder="1" applyAlignment="1">
      <alignment horizontal="center"/>
    </xf>
    <xf numFmtId="0" fontId="14" fillId="0" borderId="1" xfId="1" applyNumberFormat="1" applyFont="1" applyFill="1" applyBorder="1" applyAlignment="1">
      <alignment horizontal="center" readingOrder="2"/>
    </xf>
    <xf numFmtId="170" fontId="14" fillId="0" borderId="1" xfId="0" applyNumberFormat="1" applyFont="1" applyFill="1" applyBorder="1" applyAlignment="1">
      <alignment horizontal="center"/>
    </xf>
    <xf numFmtId="166" fontId="16" fillId="0" borderId="1" xfId="1" applyFont="1" applyFill="1" applyBorder="1" applyAlignment="1">
      <alignment horizontal="center" readingOrder="2"/>
    </xf>
    <xf numFmtId="166" fontId="14" fillId="0" borderId="1" xfId="1" applyFont="1" applyBorder="1" applyAlignment="1" applyProtection="1">
      <alignment horizontal="center"/>
      <protection locked="0"/>
    </xf>
    <xf numFmtId="0" fontId="16" fillId="0" borderId="0" xfId="0" applyFont="1" applyBorder="1"/>
    <xf numFmtId="166" fontId="14" fillId="0" borderId="0" xfId="1" applyFont="1" applyBorder="1" applyAlignment="1">
      <alignment horizontal="center"/>
    </xf>
    <xf numFmtId="0" fontId="15" fillId="0" borderId="0" xfId="0" applyFont="1"/>
    <xf numFmtId="0" fontId="16" fillId="0" borderId="1" xfId="1" applyNumberFormat="1" applyFont="1" applyBorder="1" applyAlignment="1">
      <alignment horizontal="center"/>
    </xf>
    <xf numFmtId="0" fontId="16" fillId="0" borderId="0" xfId="0" applyFont="1" applyFill="1" applyBorder="1"/>
    <xf numFmtId="166" fontId="14" fillId="0" borderId="2" xfId="1" applyFont="1" applyFill="1" applyBorder="1" applyAlignment="1">
      <alignment horizontal="center"/>
    </xf>
    <xf numFmtId="172" fontId="14" fillId="0" borderId="0" xfId="0" applyNumberFormat="1" applyFont="1"/>
    <xf numFmtId="169" fontId="16" fillId="0" borderId="0" xfId="0" applyNumberFormat="1" applyFont="1" applyBorder="1" applyAlignment="1">
      <alignment horizontal="right"/>
    </xf>
    <xf numFmtId="0" fontId="16" fillId="0" borderId="0" xfId="0" applyFont="1" applyBorder="1" applyProtection="1">
      <protection locked="0"/>
    </xf>
    <xf numFmtId="0" fontId="14" fillId="0" borderId="0" xfId="0" applyFont="1" applyBorder="1" applyAlignment="1" applyProtection="1">
      <alignment horizontal="center" vertical="center"/>
      <protection locked="0"/>
    </xf>
    <xf numFmtId="0" fontId="14" fillId="0" borderId="5" xfId="0" applyFont="1" applyFill="1" applyBorder="1" applyAlignment="1">
      <alignment horizontal="center"/>
    </xf>
    <xf numFmtId="0" fontId="14" fillId="0" borderId="9" xfId="1" applyNumberFormat="1" applyFont="1" applyBorder="1" applyAlignment="1" applyProtection="1">
      <alignment horizontal="center"/>
      <protection locked="0"/>
    </xf>
    <xf numFmtId="0" fontId="2" fillId="0" borderId="0" xfId="0" applyFont="1"/>
    <xf numFmtId="0" fontId="21" fillId="0" borderId="0" xfId="0" applyFont="1"/>
    <xf numFmtId="0" fontId="0" fillId="0" borderId="0" xfId="0" applyFill="1"/>
    <xf numFmtId="0" fontId="2" fillId="7" borderId="0" xfId="0" applyFont="1" applyFill="1"/>
    <xf numFmtId="0" fontId="2" fillId="0" borderId="0" xfId="0" applyFont="1" applyFill="1"/>
    <xf numFmtId="174" fontId="2" fillId="0" borderId="0" xfId="0" applyNumberFormat="1" applyFont="1" applyAlignment="1">
      <alignment horizontal="center"/>
    </xf>
    <xf numFmtId="0" fontId="23" fillId="0" borderId="10" xfId="0" applyFont="1" applyBorder="1"/>
    <xf numFmtId="0" fontId="23" fillId="0" borderId="10" xfId="0" applyFont="1" applyFill="1" applyBorder="1"/>
    <xf numFmtId="0" fontId="23" fillId="0" borderId="1" xfId="0" applyFont="1" applyFill="1" applyBorder="1"/>
    <xf numFmtId="0" fontId="23" fillId="0" borderId="1" xfId="0" applyFont="1" applyBorder="1"/>
    <xf numFmtId="0" fontId="23" fillId="0" borderId="9" xfId="0" applyFont="1" applyFill="1" applyBorder="1"/>
    <xf numFmtId="0" fontId="23" fillId="0" borderId="10" xfId="0" applyFont="1" applyBorder="1" applyAlignment="1">
      <alignment horizontal="left" vertical="top" wrapText="1"/>
    </xf>
    <xf numFmtId="0" fontId="23" fillId="0" borderId="10" xfId="0" applyFont="1" applyFill="1" applyBorder="1" applyAlignment="1"/>
    <xf numFmtId="174" fontId="23" fillId="0" borderId="10" xfId="0" applyNumberFormat="1" applyFont="1" applyBorder="1" applyAlignment="1">
      <alignment horizontal="center"/>
    </xf>
    <xf numFmtId="0" fontId="27" fillId="7" borderId="10" xfId="0" applyFont="1" applyFill="1" applyBorder="1" applyAlignment="1" applyProtection="1">
      <alignment vertical="top"/>
      <protection locked="0"/>
    </xf>
    <xf numFmtId="0" fontId="23" fillId="0" borderId="10" xfId="0" applyFont="1" applyFill="1" applyBorder="1" applyAlignment="1">
      <alignment vertical="top" wrapText="1"/>
    </xf>
    <xf numFmtId="0" fontId="23" fillId="0" borderId="10" xfId="0" applyFont="1" applyBorder="1" applyAlignment="1"/>
    <xf numFmtId="0" fontId="26" fillId="0" borderId="10" xfId="0" applyFont="1" applyFill="1" applyBorder="1" applyAlignment="1">
      <alignment horizontal="left" vertical="center"/>
    </xf>
    <xf numFmtId="0" fontId="23" fillId="0" borderId="15" xfId="0" applyFont="1" applyFill="1" applyBorder="1" applyAlignment="1">
      <alignment horizontal="left" vertical="center"/>
    </xf>
    <xf numFmtId="0" fontId="23" fillId="0" borderId="17" xfId="0" applyFont="1" applyFill="1" applyBorder="1" applyAlignment="1">
      <alignment horizontal="left" vertical="center"/>
    </xf>
    <xf numFmtId="174" fontId="2" fillId="0" borderId="0" xfId="0" applyNumberFormat="1" applyFont="1" applyFill="1"/>
    <xf numFmtId="1" fontId="26" fillId="0" borderId="16" xfId="0" applyNumberFormat="1" applyFont="1" applyFill="1" applyBorder="1" applyAlignment="1">
      <alignment horizontal="center"/>
    </xf>
    <xf numFmtId="174" fontId="26" fillId="0" borderId="16" xfId="0" applyNumberFormat="1" applyFont="1" applyFill="1" applyBorder="1" applyAlignment="1">
      <alignment horizontal="center"/>
    </xf>
    <xf numFmtId="1" fontId="26" fillId="0" borderId="12" xfId="0" applyNumberFormat="1" applyFont="1" applyFill="1" applyBorder="1" applyAlignment="1">
      <alignment horizontal="center"/>
    </xf>
    <xf numFmtId="1" fontId="26" fillId="0" borderId="18" xfId="0" applyNumberFormat="1" applyFont="1" applyFill="1" applyBorder="1" applyAlignment="1">
      <alignment horizontal="center"/>
    </xf>
    <xf numFmtId="1" fontId="26" fillId="8" borderId="10" xfId="0" applyNumberFormat="1" applyFont="1" applyFill="1" applyBorder="1" applyAlignment="1">
      <alignment horizontal="center"/>
    </xf>
    <xf numFmtId="1" fontId="26" fillId="8" borderId="3" xfId="0" applyNumberFormat="1" applyFont="1" applyFill="1" applyBorder="1" applyAlignment="1">
      <alignment horizontal="center"/>
    </xf>
    <xf numFmtId="1" fontId="23" fillId="0" borderId="10" xfId="0" applyNumberFormat="1" applyFont="1" applyBorder="1" applyAlignment="1">
      <alignment horizontal="center"/>
    </xf>
    <xf numFmtId="1" fontId="23" fillId="0" borderId="10" xfId="1" applyNumberFormat="1" applyFont="1" applyBorder="1" applyAlignment="1">
      <alignment horizontal="center"/>
    </xf>
    <xf numFmtId="1" fontId="23" fillId="0" borderId="10" xfId="17" applyNumberFormat="1" applyFont="1" applyFill="1" applyBorder="1" applyAlignment="1">
      <alignment horizontal="center"/>
    </xf>
    <xf numFmtId="1" fontId="2" fillId="0" borderId="0" xfId="0" applyNumberFormat="1" applyFont="1" applyAlignment="1">
      <alignment horizontal="center"/>
    </xf>
    <xf numFmtId="1" fontId="2" fillId="0" borderId="0" xfId="0" applyNumberFormat="1" applyFont="1" applyBorder="1" applyAlignment="1">
      <alignment horizontal="center"/>
    </xf>
    <xf numFmtId="174" fontId="26" fillId="0" borderId="12" xfId="0" applyNumberFormat="1" applyFont="1" applyFill="1" applyBorder="1" applyAlignment="1">
      <alignment horizontal="center"/>
    </xf>
    <xf numFmtId="174" fontId="26" fillId="0" borderId="18" xfId="0" applyNumberFormat="1" applyFont="1" applyFill="1" applyBorder="1" applyAlignment="1">
      <alignment horizontal="center"/>
    </xf>
    <xf numFmtId="174" fontId="26" fillId="8" borderId="10" xfId="0" applyNumberFormat="1" applyFont="1" applyFill="1" applyBorder="1" applyAlignment="1">
      <alignment horizontal="center"/>
    </xf>
    <xf numFmtId="174" fontId="26" fillId="8" borderId="3" xfId="0" applyNumberFormat="1" applyFont="1" applyFill="1" applyBorder="1" applyAlignment="1">
      <alignment horizontal="center"/>
    </xf>
    <xf numFmtId="174" fontId="23" fillId="0" borderId="10" xfId="1" applyNumberFormat="1" applyFont="1" applyBorder="1" applyAlignment="1">
      <alignment horizontal="center"/>
    </xf>
    <xf numFmtId="174" fontId="23" fillId="0" borderId="10" xfId="17" applyNumberFormat="1" applyFont="1" applyFill="1" applyBorder="1" applyAlignment="1">
      <alignment horizontal="center"/>
    </xf>
    <xf numFmtId="174" fontId="2" fillId="0" borderId="0" xfId="0" applyNumberFormat="1" applyFont="1" applyBorder="1" applyAlignment="1">
      <alignment horizontal="center"/>
    </xf>
    <xf numFmtId="174" fontId="2" fillId="0" borderId="0" xfId="0" applyNumberFormat="1" applyFont="1"/>
    <xf numFmtId="1" fontId="26" fillId="0" borderId="10" xfId="0" applyNumberFormat="1" applyFont="1" applyFill="1" applyBorder="1" applyAlignment="1">
      <alignment horizontal="center"/>
    </xf>
    <xf numFmtId="174" fontId="26" fillId="0" borderId="10" xfId="0" applyNumberFormat="1" applyFont="1" applyFill="1" applyBorder="1" applyAlignment="1">
      <alignment horizontal="center"/>
    </xf>
    <xf numFmtId="174" fontId="2" fillId="0" borderId="0" xfId="1" applyNumberFormat="1" applyFont="1" applyFill="1" applyBorder="1" applyAlignment="1">
      <alignment horizontal="center"/>
    </xf>
    <xf numFmtId="1" fontId="2" fillId="0" borderId="0" xfId="1" applyNumberFormat="1" applyFont="1" applyFill="1" applyBorder="1" applyAlignment="1">
      <alignment horizontal="center"/>
    </xf>
    <xf numFmtId="0" fontId="23" fillId="0" borderId="3" xfId="0" applyFont="1" applyBorder="1" applyAlignment="1">
      <alignment horizontal="left" wrapText="1"/>
    </xf>
    <xf numFmtId="0" fontId="23" fillId="0" borderId="3" xfId="0" applyFont="1" applyBorder="1"/>
    <xf numFmtId="1" fontId="23" fillId="0" borderId="10" xfId="1" applyNumberFormat="1" applyFont="1" applyFill="1" applyBorder="1" applyAlignment="1">
      <alignment horizontal="center"/>
    </xf>
    <xf numFmtId="174" fontId="23" fillId="0" borderId="10" xfId="1" applyNumberFormat="1" applyFont="1" applyFill="1" applyBorder="1" applyAlignment="1">
      <alignment horizontal="center"/>
    </xf>
    <xf numFmtId="0" fontId="0" fillId="0" borderId="10" xfId="0" applyBorder="1"/>
    <xf numFmtId="0" fontId="4" fillId="0" borderId="0" xfId="0" applyFont="1" applyFill="1" applyAlignment="1">
      <alignment horizontal="justify"/>
    </xf>
    <xf numFmtId="0" fontId="4" fillId="0" borderId="5" xfId="0" applyFont="1" applyFill="1" applyBorder="1" applyAlignment="1">
      <alignment horizontal="justify"/>
    </xf>
    <xf numFmtId="0" fontId="23" fillId="0" borderId="9" xfId="0" applyFont="1" applyFill="1" applyBorder="1" applyAlignment="1">
      <alignment horizontal="left" vertical="top" wrapText="1"/>
    </xf>
    <xf numFmtId="0" fontId="23" fillId="0" borderId="14" xfId="0" applyFont="1" applyFill="1" applyBorder="1" applyAlignment="1">
      <alignment horizontal="left" vertical="top" wrapText="1"/>
    </xf>
    <xf numFmtId="0" fontId="23" fillId="0" borderId="11" xfId="0" applyFont="1" applyBorder="1" applyAlignment="1">
      <alignment horizontal="left" vertical="top" wrapText="1"/>
    </xf>
    <xf numFmtId="0" fontId="23" fillId="0" borderId="1" xfId="0" applyFont="1" applyBorder="1" applyAlignment="1">
      <alignment horizontal="left" vertical="top" wrapText="1"/>
    </xf>
    <xf numFmtId="0" fontId="23" fillId="0" borderId="3" xfId="0" applyFont="1" applyBorder="1" applyAlignment="1">
      <alignment horizontal="left" vertical="top" wrapText="1"/>
    </xf>
    <xf numFmtId="0" fontId="27" fillId="0" borderId="13" xfId="0" applyFont="1" applyFill="1" applyBorder="1" applyAlignment="1" applyProtection="1">
      <alignment horizontal="left" vertical="top" wrapText="1"/>
      <protection locked="0"/>
    </xf>
    <xf numFmtId="0" fontId="27" fillId="0" borderId="9" xfId="0" applyFont="1" applyFill="1" applyBorder="1" applyAlignment="1" applyProtection="1">
      <alignment horizontal="left" vertical="top" wrapText="1"/>
      <protection locked="0"/>
    </xf>
    <xf numFmtId="0" fontId="27" fillId="0" borderId="14" xfId="0" applyFont="1" applyFill="1" applyBorder="1" applyAlignment="1" applyProtection="1">
      <alignment horizontal="left" vertical="top" wrapText="1"/>
      <protection locked="0"/>
    </xf>
    <xf numFmtId="174" fontId="26" fillId="0" borderId="20" xfId="0" applyNumberFormat="1" applyFont="1" applyFill="1" applyBorder="1" applyAlignment="1">
      <alignment horizontal="center"/>
    </xf>
    <xf numFmtId="174" fontId="23" fillId="0" borderId="20" xfId="1" applyNumberFormat="1" applyFont="1" applyFill="1" applyBorder="1" applyAlignment="1">
      <alignment horizontal="center"/>
    </xf>
    <xf numFmtId="174" fontId="26" fillId="0" borderId="27" xfId="0" applyNumberFormat="1" applyFont="1" applyFill="1" applyBorder="1" applyAlignment="1">
      <alignment horizontal="center"/>
    </xf>
    <xf numFmtId="174" fontId="26" fillId="8" borderId="20" xfId="0" applyNumberFormat="1" applyFont="1" applyFill="1" applyBorder="1" applyAlignment="1">
      <alignment horizontal="center"/>
    </xf>
    <xf numFmtId="174" fontId="23" fillId="0" borderId="20" xfId="1" applyNumberFormat="1" applyFont="1" applyBorder="1" applyAlignment="1">
      <alignment horizontal="center"/>
    </xf>
    <xf numFmtId="174" fontId="23" fillId="0" borderId="20" xfId="17" applyNumberFormat="1" applyFont="1" applyFill="1" applyBorder="1" applyAlignment="1">
      <alignment horizontal="center"/>
    </xf>
    <xf numFmtId="1" fontId="23" fillId="0" borderId="10" xfId="0" applyNumberFormat="1" applyFont="1" applyFill="1" applyBorder="1" applyAlignment="1">
      <alignment horizontal="center"/>
    </xf>
    <xf numFmtId="174" fontId="23" fillId="0" borderId="10" xfId="0" applyNumberFormat="1" applyFont="1" applyFill="1" applyBorder="1" applyAlignment="1">
      <alignment horizontal="center"/>
    </xf>
    <xf numFmtId="0" fontId="2" fillId="0" borderId="0" xfId="0" applyFont="1" applyBorder="1"/>
    <xf numFmtId="174" fontId="23" fillId="0" borderId="20" xfId="0" applyNumberFormat="1" applyFont="1" applyFill="1" applyBorder="1" applyAlignment="1">
      <alignment horizontal="center"/>
    </xf>
    <xf numFmtId="0" fontId="6" fillId="9" borderId="31" xfId="0" applyFont="1" applyFill="1" applyBorder="1" applyAlignment="1">
      <alignment vertical="center"/>
    </xf>
    <xf numFmtId="0" fontId="25" fillId="9" borderId="32" xfId="0" applyFont="1" applyFill="1" applyBorder="1" applyAlignment="1">
      <alignment horizontal="left" vertical="center"/>
    </xf>
    <xf numFmtId="1" fontId="25" fillId="9" borderId="32" xfId="0" applyNumberFormat="1" applyFont="1" applyFill="1" applyBorder="1" applyAlignment="1">
      <alignment horizontal="center"/>
    </xf>
    <xf numFmtId="174" fontId="25" fillId="9" borderId="32" xfId="0" applyNumberFormat="1" applyFont="1" applyFill="1" applyBorder="1" applyAlignment="1">
      <alignment horizontal="center"/>
    </xf>
    <xf numFmtId="174" fontId="25" fillId="9" borderId="33" xfId="0" applyNumberFormat="1" applyFont="1" applyFill="1" applyBorder="1" applyAlignment="1">
      <alignment horizontal="center"/>
    </xf>
    <xf numFmtId="0" fontId="29" fillId="11" borderId="22" xfId="0" applyFont="1" applyFill="1" applyBorder="1" applyAlignment="1"/>
    <xf numFmtId="0" fontId="29" fillId="11" borderId="23" xfId="0" applyFont="1" applyFill="1" applyBorder="1" applyAlignment="1"/>
    <xf numFmtId="0" fontId="23" fillId="11" borderId="0" xfId="0" applyFont="1" applyFill="1" applyBorder="1" applyAlignment="1"/>
    <xf numFmtId="1" fontId="23" fillId="11" borderId="0" xfId="0" applyNumberFormat="1" applyFont="1" applyFill="1" applyBorder="1" applyAlignment="1">
      <alignment horizontal="center"/>
    </xf>
    <xf numFmtId="174" fontId="23" fillId="11" borderId="0" xfId="0" applyNumberFormat="1" applyFont="1" applyFill="1" applyBorder="1" applyAlignment="1">
      <alignment horizontal="center"/>
    </xf>
    <xf numFmtId="174" fontId="23" fillId="11" borderId="25" xfId="0" applyNumberFormat="1" applyFont="1" applyFill="1" applyBorder="1" applyAlignment="1">
      <alignment horizontal="center"/>
    </xf>
    <xf numFmtId="0" fontId="31" fillId="10" borderId="10" xfId="16" applyFont="1" applyFill="1" applyBorder="1"/>
    <xf numFmtId="0" fontId="31" fillId="10" borderId="10" xfId="16" applyFont="1" applyFill="1" applyBorder="1" applyAlignment="1">
      <alignment horizontal="left" vertical="center"/>
    </xf>
    <xf numFmtId="0" fontId="32" fillId="12" borderId="10" xfId="0" applyFont="1" applyFill="1" applyBorder="1" applyAlignment="1">
      <alignment horizontal="left" vertical="center"/>
    </xf>
    <xf numFmtId="1" fontId="32" fillId="12" borderId="10" xfId="0" applyNumberFormat="1" applyFont="1" applyFill="1" applyBorder="1" applyAlignment="1">
      <alignment horizontal="center"/>
    </xf>
    <xf numFmtId="174" fontId="32" fillId="12" borderId="10" xfId="0" applyNumberFormat="1" applyFont="1" applyFill="1" applyBorder="1" applyAlignment="1">
      <alignment horizontal="center"/>
    </xf>
    <xf numFmtId="174" fontId="32" fillId="12" borderId="20" xfId="0" applyNumberFormat="1" applyFont="1" applyFill="1" applyBorder="1" applyAlignment="1">
      <alignment horizontal="center"/>
    </xf>
    <xf numFmtId="0" fontId="23" fillId="0" borderId="10" xfId="0" applyFont="1" applyFill="1" applyBorder="1" applyAlignment="1">
      <alignment wrapText="1"/>
    </xf>
    <xf numFmtId="0" fontId="23" fillId="0" borderId="10" xfId="0" applyFont="1" applyBorder="1" applyAlignment="1">
      <alignment vertical="top" wrapText="1"/>
    </xf>
    <xf numFmtId="0" fontId="2" fillId="0" borderId="0" xfId="0" applyFont="1" applyAlignment="1">
      <alignment vertical="top"/>
    </xf>
    <xf numFmtId="0" fontId="23" fillId="0" borderId="19" xfId="0" applyFont="1" applyBorder="1" applyAlignment="1">
      <alignment horizontal="center" vertical="top" wrapText="1"/>
    </xf>
    <xf numFmtId="0" fontId="23" fillId="0" borderId="26" xfId="0" applyFont="1" applyBorder="1" applyAlignment="1">
      <alignment horizontal="center" vertical="top"/>
    </xf>
    <xf numFmtId="0" fontId="23" fillId="0" borderId="26" xfId="0" applyFont="1" applyFill="1" applyBorder="1" applyAlignment="1">
      <alignment horizontal="center" vertical="top"/>
    </xf>
    <xf numFmtId="0" fontId="23" fillId="0" borderId="26" xfId="0" applyFont="1" applyBorder="1" applyAlignment="1">
      <alignment horizontal="center" vertical="top" wrapText="1"/>
    </xf>
    <xf numFmtId="0" fontId="23" fillId="0" borderId="28" xfId="0" applyFont="1" applyFill="1" applyBorder="1" applyAlignment="1">
      <alignment horizontal="center" vertical="top"/>
    </xf>
    <xf numFmtId="0" fontId="23" fillId="0" borderId="19" xfId="0" applyFont="1" applyFill="1" applyBorder="1" applyAlignment="1">
      <alignment horizontal="center" vertical="top"/>
    </xf>
    <xf numFmtId="0" fontId="23" fillId="0" borderId="29" xfId="0" applyFont="1" applyFill="1" applyBorder="1" applyAlignment="1">
      <alignment horizontal="center" vertical="top"/>
    </xf>
    <xf numFmtId="0" fontId="6" fillId="9" borderId="30" xfId="0" applyFont="1" applyFill="1" applyBorder="1" applyAlignment="1">
      <alignment vertical="top"/>
    </xf>
    <xf numFmtId="0" fontId="2" fillId="0" borderId="0" xfId="0" applyFont="1" applyBorder="1" applyAlignment="1">
      <alignment vertical="top"/>
    </xf>
    <xf numFmtId="0" fontId="29" fillId="11" borderId="21" xfId="0" applyFont="1" applyFill="1" applyBorder="1" applyAlignment="1">
      <alignment horizontal="left" vertical="top" indent="30"/>
    </xf>
    <xf numFmtId="0" fontId="28" fillId="11" borderId="24" xfId="0" applyFont="1" applyFill="1" applyBorder="1" applyAlignment="1">
      <alignment horizontal="left" vertical="top" indent="13"/>
    </xf>
    <xf numFmtId="0" fontId="33" fillId="0" borderId="11" xfId="0" applyFont="1" applyBorder="1" applyAlignment="1">
      <alignment horizontal="left" vertical="center" wrapText="1"/>
    </xf>
    <xf numFmtId="0" fontId="33" fillId="0" borderId="1" xfId="0" applyFont="1" applyBorder="1" applyAlignment="1">
      <alignment horizontal="left" vertical="center" wrapText="1"/>
    </xf>
    <xf numFmtId="0" fontId="33" fillId="0" borderId="3" xfId="0" applyFont="1" applyBorder="1" applyAlignment="1">
      <alignment horizontal="left" vertical="center" wrapText="1"/>
    </xf>
    <xf numFmtId="0" fontId="33" fillId="0" borderId="11" xfId="0" applyFont="1" applyBorder="1" applyAlignment="1">
      <alignment horizontal="left" vertical="center"/>
    </xf>
    <xf numFmtId="0" fontId="33" fillId="0" borderId="1" xfId="0" applyFont="1" applyBorder="1" applyAlignment="1">
      <alignment horizontal="left" vertical="center"/>
    </xf>
    <xf numFmtId="0" fontId="33" fillId="0" borderId="3" xfId="0" applyFont="1" applyBorder="1" applyAlignment="1">
      <alignment horizontal="left" vertical="center"/>
    </xf>
    <xf numFmtId="0" fontId="31" fillId="10" borderId="26" xfId="16" applyFont="1" applyFill="1" applyBorder="1" applyAlignment="1"/>
    <xf numFmtId="0" fontId="23" fillId="0" borderId="19" xfId="0" applyFont="1" applyBorder="1" applyAlignment="1">
      <alignment vertical="top" wrapText="1"/>
    </xf>
    <xf numFmtId="0" fontId="6" fillId="13" borderId="10" xfId="0" applyFont="1" applyFill="1" applyBorder="1" applyAlignment="1">
      <alignment vertical="top"/>
    </xf>
    <xf numFmtId="0" fontId="6" fillId="13" borderId="10" xfId="0" applyFont="1" applyFill="1" applyBorder="1" applyAlignment="1"/>
    <xf numFmtId="0" fontId="25" fillId="13" borderId="10" xfId="0" applyFont="1" applyFill="1" applyBorder="1" applyAlignment="1"/>
    <xf numFmtId="0" fontId="25" fillId="13" borderId="10" xfId="0" applyFont="1" applyFill="1" applyBorder="1" applyAlignment="1">
      <alignment horizontal="center"/>
    </xf>
    <xf numFmtId="174" fontId="25" fillId="13" borderId="10" xfId="0" applyNumberFormat="1" applyFont="1" applyFill="1" applyBorder="1" applyAlignment="1">
      <alignment horizontal="center"/>
    </xf>
    <xf numFmtId="0" fontId="25" fillId="13" borderId="10" xfId="0" applyFont="1" applyFill="1" applyBorder="1" applyAlignment="1">
      <alignment vertical="top"/>
    </xf>
    <xf numFmtId="0" fontId="24" fillId="13" borderId="26" xfId="0" applyFont="1" applyFill="1" applyBorder="1" applyAlignment="1">
      <alignment vertical="top"/>
    </xf>
    <xf numFmtId="0" fontId="24" fillId="13" borderId="17" xfId="0" applyFont="1" applyFill="1" applyBorder="1" applyAlignment="1">
      <alignment vertical="center" wrapText="1"/>
    </xf>
    <xf numFmtId="0" fontId="30" fillId="13" borderId="16" xfId="0" applyFont="1" applyFill="1" applyBorder="1" applyAlignment="1">
      <alignment vertical="center" wrapText="1"/>
    </xf>
    <xf numFmtId="0" fontId="24" fillId="13" borderId="10" xfId="0" applyFont="1" applyFill="1" applyBorder="1" applyAlignment="1">
      <alignment horizontal="left" vertical="center"/>
    </xf>
    <xf numFmtId="1" fontId="24" fillId="13" borderId="10" xfId="0" applyNumberFormat="1" applyFont="1" applyFill="1" applyBorder="1" applyAlignment="1">
      <alignment horizontal="center"/>
    </xf>
    <xf numFmtId="174" fontId="24" fillId="13" borderId="10" xfId="0" applyNumberFormat="1" applyFont="1" applyFill="1" applyBorder="1" applyAlignment="1">
      <alignment horizontal="center"/>
    </xf>
    <xf numFmtId="174" fontId="30" fillId="13" borderId="20" xfId="0" applyNumberFormat="1" applyFont="1" applyFill="1" applyBorder="1" applyAlignment="1">
      <alignment horizontal="center"/>
    </xf>
  </cellXfs>
  <cellStyles count="20">
    <cellStyle name="40% - Accent1" xfId="16" builtinId="31"/>
    <cellStyle name="60% - Accent1" xfId="17" builtinId="32"/>
    <cellStyle name="Comma" xfId="1" builtinId="3"/>
    <cellStyle name="Comma 2" xfId="2"/>
    <cellStyle name="Comma 2 2" xfId="11"/>
    <cellStyle name="Comma 3" xfId="3"/>
    <cellStyle name="Comma 3 2" xfId="12"/>
    <cellStyle name="Comma 4" xfId="4"/>
    <cellStyle name="Comma 4 2" xfId="13"/>
    <cellStyle name="Comma 5" xfId="10"/>
    <cellStyle name="Hyperlink" xfId="5" builtinId="8"/>
    <cellStyle name="Komma 2" xfId="18"/>
    <cellStyle name="Normal" xfId="0" builtinId="0"/>
    <cellStyle name="Normal 2" xfId="6"/>
    <cellStyle name="Normal 2 2" xfId="14"/>
    <cellStyle name="Normal 3" xfId="7"/>
    <cellStyle name="Normal 3 2" xfId="15"/>
    <cellStyle name="Normal 4" xfId="9"/>
    <cellStyle name="Normal_Mianzini 2B Residential" xfId="8"/>
    <cellStyle name="Währung 2" xfId="19"/>
  </cellStyles>
  <dxfs count="0"/>
  <tableStyles count="0" defaultTableStyle="TableStyleMedium9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owa.uk/" TargetMode="External"/><Relationship Id="rId2" Type="http://schemas.openxmlformats.org/officeDocument/2006/relationships/hyperlink" Target="http://www.owa.uk/" TargetMode="External"/><Relationship Id="rId1" Type="http://schemas.openxmlformats.org/officeDocument/2006/relationships/hyperlink" Target="http://www.owa.uk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K78"/>
  <sheetViews>
    <sheetView zoomScale="115" workbookViewId="0">
      <selection activeCell="K50" sqref="K50"/>
    </sheetView>
  </sheetViews>
  <sheetFormatPr defaultColWidth="9.140625" defaultRowHeight="13.5" x14ac:dyDescent="0.25"/>
  <cols>
    <col min="1" max="1" width="3.140625" style="155" customWidth="1"/>
    <col min="2" max="4" width="2.85546875" style="156" customWidth="1"/>
    <col min="5" max="5" width="15.85546875" style="156" customWidth="1"/>
    <col min="6" max="6" width="19.28515625" style="163" customWidth="1"/>
    <col min="7" max="7" width="20.42578125" style="156" customWidth="1"/>
    <col min="8" max="8" width="6.85546875" style="171" customWidth="1"/>
    <col min="9" max="9" width="5" style="172" bestFit="1" customWidth="1"/>
    <col min="10" max="10" width="11.42578125" style="156" bestFit="1" customWidth="1"/>
    <col min="11" max="11" width="15.28515625" style="156" bestFit="1" customWidth="1"/>
    <col min="12" max="16384" width="9.140625" style="156"/>
  </cols>
  <sheetData>
    <row r="1" spans="1:11" x14ac:dyDescent="0.25">
      <c r="A1" s="164"/>
      <c r="B1" s="162" t="s">
        <v>158</v>
      </c>
      <c r="C1" s="166"/>
      <c r="D1" s="166"/>
      <c r="E1" s="166"/>
      <c r="F1" s="156"/>
      <c r="G1" s="192"/>
      <c r="H1" s="197" t="s">
        <v>157</v>
      </c>
      <c r="I1" s="157" t="s">
        <v>13</v>
      </c>
      <c r="J1" s="201" t="s">
        <v>14</v>
      </c>
      <c r="K1" s="158" t="s">
        <v>15</v>
      </c>
    </row>
    <row r="2" spans="1:11" x14ac:dyDescent="0.25">
      <c r="A2" s="164"/>
      <c r="B2" s="173"/>
      <c r="C2" s="166"/>
      <c r="D2" s="166"/>
      <c r="E2" s="166"/>
      <c r="F2" s="156"/>
      <c r="G2" s="192"/>
      <c r="H2" s="197"/>
      <c r="I2" s="157"/>
      <c r="J2" s="201" t="s">
        <v>28</v>
      </c>
      <c r="K2" s="158" t="s">
        <v>28</v>
      </c>
    </row>
    <row r="3" spans="1:11" x14ac:dyDescent="0.25">
      <c r="A3" s="164"/>
      <c r="B3" s="169" t="s">
        <v>30</v>
      </c>
      <c r="C3" s="173"/>
      <c r="D3" s="173"/>
      <c r="E3" s="166"/>
      <c r="F3" s="156"/>
      <c r="G3" s="192"/>
      <c r="H3" s="180"/>
      <c r="I3" s="167"/>
      <c r="J3" s="189"/>
      <c r="K3" s="189"/>
    </row>
    <row r="4" spans="1:11" x14ac:dyDescent="0.25">
      <c r="A4" s="164"/>
      <c r="B4" s="173"/>
      <c r="C4" s="166"/>
      <c r="D4" s="166"/>
      <c r="E4" s="214"/>
      <c r="F4" s="156"/>
      <c r="G4" s="192"/>
      <c r="H4" s="180"/>
      <c r="I4" s="167"/>
      <c r="J4" s="189"/>
      <c r="K4" s="189"/>
    </row>
    <row r="5" spans="1:11" s="195" customFormat="1" x14ac:dyDescent="0.25">
      <c r="A5" s="194"/>
      <c r="B5" s="174" t="s">
        <v>35</v>
      </c>
      <c r="C5" s="170"/>
      <c r="D5" s="214"/>
      <c r="E5" s="214"/>
      <c r="F5" s="156"/>
      <c r="G5" s="192"/>
      <c r="H5" s="205"/>
      <c r="I5" s="205"/>
      <c r="J5" s="189"/>
      <c r="K5" s="189"/>
    </row>
    <row r="6" spans="1:11" s="195" customFormat="1" x14ac:dyDescent="0.25">
      <c r="A6" s="194"/>
      <c r="B6" s="174"/>
      <c r="C6" s="215"/>
      <c r="D6" s="215"/>
      <c r="E6" s="214"/>
      <c r="F6" s="156"/>
      <c r="G6" s="192"/>
      <c r="H6" s="205"/>
      <c r="I6" s="205"/>
      <c r="J6" s="189"/>
      <c r="K6" s="189"/>
    </row>
    <row r="7" spans="1:11" s="195" customFormat="1" x14ac:dyDescent="0.25">
      <c r="A7" s="194"/>
      <c r="B7" s="168" t="s">
        <v>38</v>
      </c>
      <c r="C7" s="170"/>
      <c r="D7" s="214"/>
      <c r="E7" s="166"/>
      <c r="F7" s="156"/>
      <c r="G7" s="192"/>
      <c r="H7" s="205"/>
      <c r="I7" s="205"/>
      <c r="J7" s="189"/>
      <c r="K7" s="189"/>
    </row>
    <row r="8" spans="1:11" s="195" customFormat="1" x14ac:dyDescent="0.25">
      <c r="A8" s="194"/>
      <c r="B8" s="168" t="s">
        <v>39</v>
      </c>
      <c r="C8" s="170"/>
      <c r="D8" s="214"/>
      <c r="E8" s="166"/>
      <c r="F8" s="156"/>
      <c r="G8" s="192"/>
      <c r="H8" s="205"/>
      <c r="I8" s="205"/>
      <c r="J8" s="189"/>
      <c r="K8" s="189"/>
    </row>
    <row r="9" spans="1:11" x14ac:dyDescent="0.25">
      <c r="A9" s="164"/>
      <c r="B9" s="173"/>
      <c r="C9" s="173"/>
      <c r="D9" s="166"/>
      <c r="E9" s="166"/>
      <c r="F9" s="156"/>
      <c r="G9" s="192"/>
      <c r="H9" s="180"/>
      <c r="I9" s="167"/>
      <c r="J9" s="189"/>
      <c r="K9" s="189"/>
    </row>
    <row r="10" spans="1:11" x14ac:dyDescent="0.25">
      <c r="A10" s="164" t="s">
        <v>16</v>
      </c>
      <c r="B10" s="173"/>
      <c r="C10" s="166" t="s">
        <v>31</v>
      </c>
      <c r="D10" s="166"/>
      <c r="E10" s="166"/>
      <c r="F10" s="156"/>
      <c r="G10" s="192"/>
      <c r="H10" s="202">
        <v>0</v>
      </c>
      <c r="I10" s="159" t="s">
        <v>29</v>
      </c>
      <c r="J10" s="189">
        <v>30000</v>
      </c>
      <c r="K10" s="199">
        <f>+IF(H10&lt;&gt;"",H10*J10,"")</f>
        <v>0</v>
      </c>
    </row>
    <row r="11" spans="1:11" x14ac:dyDescent="0.25">
      <c r="A11" s="164"/>
      <c r="B11" s="173"/>
      <c r="C11" s="166"/>
      <c r="D11" s="166"/>
      <c r="E11" s="166"/>
      <c r="F11" s="156"/>
      <c r="G11" s="192"/>
      <c r="H11" s="202"/>
      <c r="I11" s="159"/>
      <c r="J11" s="189"/>
      <c r="K11" s="199"/>
    </row>
    <row r="12" spans="1:11" x14ac:dyDescent="0.25">
      <c r="A12" s="164"/>
      <c r="B12" s="156" t="s">
        <v>134</v>
      </c>
      <c r="D12" s="166"/>
      <c r="E12" s="166"/>
      <c r="F12" s="156"/>
      <c r="G12" s="192"/>
      <c r="H12" s="191"/>
      <c r="I12" s="159"/>
      <c r="J12" s="189"/>
      <c r="K12" s="199"/>
    </row>
    <row r="13" spans="1:11" x14ac:dyDescent="0.25">
      <c r="A13" s="164"/>
      <c r="B13" s="173"/>
      <c r="D13" s="166"/>
      <c r="E13" s="166"/>
      <c r="F13" s="156"/>
      <c r="G13" s="192"/>
      <c r="H13" s="191"/>
      <c r="I13" s="159"/>
      <c r="J13" s="189"/>
      <c r="K13" s="199"/>
    </row>
    <row r="14" spans="1:11" x14ac:dyDescent="0.25">
      <c r="A14" s="164" t="s">
        <v>17</v>
      </c>
      <c r="B14" s="173"/>
      <c r="C14" s="166" t="s">
        <v>36</v>
      </c>
      <c r="D14" s="166"/>
      <c r="E14" s="166"/>
      <c r="F14" s="156"/>
      <c r="G14" s="192"/>
      <c r="H14" s="191">
        <v>0</v>
      </c>
      <c r="I14" s="159" t="s">
        <v>65</v>
      </c>
      <c r="J14" s="189">
        <v>6500</v>
      </c>
      <c r="K14" s="199">
        <f t="shared" ref="K14:K44" si="0">+IF(H14&lt;&gt;"",H14*J14,"")</f>
        <v>0</v>
      </c>
    </row>
    <row r="15" spans="1:11" x14ac:dyDescent="0.25">
      <c r="A15" s="164"/>
      <c r="B15" s="173"/>
      <c r="C15" s="166"/>
      <c r="D15" s="166"/>
      <c r="E15" s="166"/>
      <c r="F15" s="156"/>
      <c r="G15" s="192"/>
      <c r="H15" s="191"/>
      <c r="I15" s="216"/>
      <c r="J15" s="189"/>
      <c r="K15" s="199"/>
    </row>
    <row r="16" spans="1:11" x14ac:dyDescent="0.25">
      <c r="A16" s="164" t="s">
        <v>18</v>
      </c>
      <c r="B16" s="173"/>
      <c r="C16" s="166" t="s">
        <v>34</v>
      </c>
      <c r="D16" s="166"/>
      <c r="E16" s="166"/>
      <c r="F16" s="156"/>
      <c r="G16" s="192"/>
      <c r="H16" s="191">
        <v>0</v>
      </c>
      <c r="I16" s="159" t="s">
        <v>65</v>
      </c>
      <c r="J16" s="189">
        <f>J14</f>
        <v>6500</v>
      </c>
      <c r="K16" s="199">
        <f>+IF(H16&lt;&gt;"",H16*J16,"")</f>
        <v>0</v>
      </c>
    </row>
    <row r="17" spans="1:11" x14ac:dyDescent="0.25">
      <c r="A17" s="164"/>
      <c r="B17" s="173"/>
      <c r="C17" s="166"/>
      <c r="D17" s="166"/>
      <c r="E17" s="166"/>
      <c r="F17" s="156"/>
      <c r="G17" s="192"/>
      <c r="H17" s="202"/>
      <c r="I17" s="196"/>
      <c r="J17" s="189"/>
      <c r="K17" s="199" t="str">
        <f t="shared" si="0"/>
        <v/>
      </c>
    </row>
    <row r="18" spans="1:11" x14ac:dyDescent="0.25">
      <c r="A18" s="164" t="s">
        <v>20</v>
      </c>
      <c r="B18" s="173"/>
      <c r="C18" s="166" t="s">
        <v>37</v>
      </c>
      <c r="D18" s="166"/>
      <c r="E18" s="166"/>
      <c r="F18" s="156"/>
      <c r="G18" s="192"/>
      <c r="H18" s="191">
        <v>0</v>
      </c>
      <c r="I18" s="159" t="s">
        <v>65</v>
      </c>
      <c r="J18" s="189">
        <f>J14</f>
        <v>6500</v>
      </c>
      <c r="K18" s="199">
        <f t="shared" si="0"/>
        <v>0</v>
      </c>
    </row>
    <row r="19" spans="1:11" x14ac:dyDescent="0.25">
      <c r="A19" s="164"/>
      <c r="B19" s="173"/>
      <c r="C19" s="166"/>
      <c r="D19" s="166"/>
      <c r="E19" s="166"/>
      <c r="F19" s="156"/>
      <c r="G19" s="192"/>
      <c r="H19" s="202"/>
      <c r="I19" s="196"/>
      <c r="J19" s="189"/>
      <c r="K19" s="199" t="str">
        <f t="shared" si="0"/>
        <v/>
      </c>
    </row>
    <row r="20" spans="1:11" x14ac:dyDescent="0.25">
      <c r="A20" s="164"/>
      <c r="B20" s="174" t="s">
        <v>32</v>
      </c>
      <c r="C20" s="166"/>
      <c r="D20" s="166"/>
      <c r="E20" s="166"/>
      <c r="F20" s="156"/>
      <c r="G20" s="192"/>
      <c r="H20" s="191"/>
      <c r="I20" s="159"/>
      <c r="J20" s="189"/>
      <c r="K20" s="199" t="str">
        <f t="shared" si="0"/>
        <v/>
      </c>
    </row>
    <row r="21" spans="1:11" x14ac:dyDescent="0.25">
      <c r="A21" s="164"/>
      <c r="B21" s="173"/>
      <c r="C21" s="166"/>
      <c r="D21" s="166"/>
      <c r="E21" s="166"/>
      <c r="F21" s="156"/>
      <c r="G21" s="192"/>
      <c r="H21" s="191"/>
      <c r="I21" s="159"/>
      <c r="J21" s="189"/>
      <c r="K21" s="199" t="str">
        <f t="shared" si="0"/>
        <v/>
      </c>
    </row>
    <row r="22" spans="1:11" x14ac:dyDescent="0.25">
      <c r="A22" s="164"/>
      <c r="B22" s="178" t="s">
        <v>33</v>
      </c>
      <c r="C22" s="173"/>
      <c r="D22" s="173"/>
      <c r="E22" s="166"/>
      <c r="F22" s="156"/>
      <c r="G22" s="192"/>
      <c r="H22" s="191"/>
      <c r="I22" s="159"/>
      <c r="J22" s="189"/>
      <c r="K22" s="199" t="str">
        <f t="shared" si="0"/>
        <v/>
      </c>
    </row>
    <row r="23" spans="1:11" x14ac:dyDescent="0.25">
      <c r="A23" s="164"/>
      <c r="B23" s="173"/>
      <c r="C23" s="166"/>
      <c r="D23" s="166"/>
      <c r="E23" s="166"/>
      <c r="F23" s="156"/>
      <c r="G23" s="192"/>
      <c r="H23" s="191"/>
      <c r="I23" s="159"/>
      <c r="J23" s="189"/>
      <c r="K23" s="199" t="str">
        <f t="shared" si="0"/>
        <v/>
      </c>
    </row>
    <row r="24" spans="1:11" x14ac:dyDescent="0.25">
      <c r="A24" s="164"/>
      <c r="B24" s="174" t="s">
        <v>40</v>
      </c>
      <c r="C24" s="166"/>
      <c r="D24" s="166"/>
      <c r="E24" s="166"/>
      <c r="F24" s="156"/>
      <c r="G24" s="192"/>
      <c r="H24" s="191"/>
      <c r="I24" s="159"/>
      <c r="J24" s="189"/>
      <c r="K24" s="199" t="str">
        <f t="shared" si="0"/>
        <v/>
      </c>
    </row>
    <row r="25" spans="1:11" x14ac:dyDescent="0.25">
      <c r="A25" s="164"/>
      <c r="B25" s="173"/>
      <c r="C25" s="166"/>
      <c r="D25" s="166"/>
      <c r="E25" s="166"/>
      <c r="F25" s="156"/>
      <c r="G25" s="192"/>
      <c r="H25" s="191"/>
      <c r="I25" s="159"/>
      <c r="J25" s="189"/>
      <c r="K25" s="199" t="str">
        <f t="shared" si="0"/>
        <v/>
      </c>
    </row>
    <row r="26" spans="1:11" x14ac:dyDescent="0.25">
      <c r="A26" s="164"/>
      <c r="B26" s="173" t="s">
        <v>136</v>
      </c>
      <c r="C26" s="166"/>
      <c r="D26" s="166"/>
      <c r="E26" s="166"/>
      <c r="F26" s="156"/>
      <c r="G26" s="192"/>
      <c r="H26" s="191"/>
      <c r="I26" s="159"/>
      <c r="J26" s="189"/>
      <c r="K26" s="199" t="str">
        <f t="shared" si="0"/>
        <v/>
      </c>
    </row>
    <row r="27" spans="1:11" x14ac:dyDescent="0.25">
      <c r="A27" s="164"/>
      <c r="B27" s="173"/>
      <c r="C27" s="166"/>
      <c r="D27" s="166"/>
      <c r="E27" s="166"/>
      <c r="F27" s="156"/>
      <c r="G27" s="192"/>
      <c r="H27" s="191"/>
      <c r="I27" s="159"/>
      <c r="J27" s="189"/>
      <c r="K27" s="199" t="str">
        <f t="shared" si="0"/>
        <v/>
      </c>
    </row>
    <row r="28" spans="1:11" x14ac:dyDescent="0.25">
      <c r="A28" s="164" t="s">
        <v>21</v>
      </c>
      <c r="B28" s="173"/>
      <c r="C28" s="166" t="s">
        <v>41</v>
      </c>
      <c r="D28" s="166"/>
      <c r="E28" s="166"/>
      <c r="F28" s="156"/>
      <c r="G28" s="192"/>
      <c r="H28" s="191">
        <v>0</v>
      </c>
      <c r="I28" s="159" t="s">
        <v>65</v>
      </c>
      <c r="J28" s="189">
        <v>2800</v>
      </c>
      <c r="K28" s="199">
        <f t="shared" si="0"/>
        <v>0</v>
      </c>
    </row>
    <row r="29" spans="1:11" x14ac:dyDescent="0.25">
      <c r="A29" s="164"/>
      <c r="B29" s="173"/>
      <c r="C29" s="166"/>
      <c r="D29" s="166"/>
      <c r="E29" s="166"/>
      <c r="F29" s="156"/>
      <c r="G29" s="192"/>
      <c r="H29" s="191"/>
      <c r="I29" s="159"/>
      <c r="J29" s="189"/>
      <c r="K29" s="199" t="str">
        <f t="shared" si="0"/>
        <v/>
      </c>
    </row>
    <row r="30" spans="1:11" x14ac:dyDescent="0.25">
      <c r="A30" s="164"/>
      <c r="B30" s="173" t="s">
        <v>42</v>
      </c>
      <c r="C30" s="166"/>
      <c r="D30" s="166"/>
      <c r="E30" s="166"/>
      <c r="F30" s="156"/>
      <c r="G30" s="192"/>
      <c r="H30" s="191"/>
      <c r="I30" s="159"/>
      <c r="J30" s="189"/>
      <c r="K30" s="199" t="str">
        <f t="shared" si="0"/>
        <v/>
      </c>
    </row>
    <row r="31" spans="1:11" x14ac:dyDescent="0.25">
      <c r="A31" s="164"/>
      <c r="B31" s="173"/>
      <c r="C31" s="166"/>
      <c r="D31" s="166"/>
      <c r="E31" s="166"/>
      <c r="F31" s="156"/>
      <c r="G31" s="192"/>
      <c r="H31" s="191"/>
      <c r="I31" s="159"/>
      <c r="J31" s="189"/>
      <c r="K31" s="199" t="str">
        <f t="shared" si="0"/>
        <v/>
      </c>
    </row>
    <row r="32" spans="1:11" x14ac:dyDescent="0.25">
      <c r="A32" s="164" t="s">
        <v>22</v>
      </c>
      <c r="B32" s="173"/>
      <c r="C32" s="166" t="s">
        <v>43</v>
      </c>
      <c r="D32" s="166"/>
      <c r="E32" s="166"/>
      <c r="F32" s="156"/>
      <c r="G32" s="192"/>
      <c r="H32" s="191">
        <v>0</v>
      </c>
      <c r="I32" s="159" t="s">
        <v>65</v>
      </c>
      <c r="J32" s="189">
        <v>3900</v>
      </c>
      <c r="K32" s="199">
        <f t="shared" si="0"/>
        <v>0</v>
      </c>
    </row>
    <row r="33" spans="1:11" x14ac:dyDescent="0.25">
      <c r="A33" s="164"/>
      <c r="B33" s="173"/>
      <c r="C33" s="166"/>
      <c r="D33" s="166"/>
      <c r="E33" s="166"/>
      <c r="F33" s="156"/>
      <c r="G33" s="192"/>
      <c r="H33" s="191"/>
      <c r="I33" s="159"/>
      <c r="J33" s="189"/>
      <c r="K33" s="199" t="str">
        <f t="shared" si="0"/>
        <v/>
      </c>
    </row>
    <row r="34" spans="1:11" x14ac:dyDescent="0.25">
      <c r="A34" s="164"/>
      <c r="B34" s="173" t="s">
        <v>44</v>
      </c>
      <c r="C34" s="166"/>
      <c r="D34" s="166"/>
      <c r="E34" s="166"/>
      <c r="F34" s="156"/>
      <c r="G34" s="192"/>
      <c r="H34" s="191"/>
      <c r="I34" s="159"/>
      <c r="J34" s="189"/>
      <c r="K34" s="199" t="str">
        <f>+IF(H34&lt;&gt;"",H34*J34,"")</f>
        <v/>
      </c>
    </row>
    <row r="35" spans="1:11" x14ac:dyDescent="0.25">
      <c r="A35" s="164"/>
      <c r="B35" s="173"/>
      <c r="C35" s="166"/>
      <c r="D35" s="166"/>
      <c r="E35" s="166"/>
      <c r="F35" s="156"/>
      <c r="G35" s="192"/>
      <c r="H35" s="191"/>
      <c r="I35" s="159"/>
      <c r="J35" s="189"/>
      <c r="K35" s="199" t="str">
        <f>+IF(H35&lt;&gt;"",H35*J35,"")</f>
        <v/>
      </c>
    </row>
    <row r="36" spans="1:11" x14ac:dyDescent="0.25">
      <c r="A36" s="164" t="s">
        <v>23</v>
      </c>
      <c r="B36" s="173"/>
      <c r="C36" s="166" t="s">
        <v>41</v>
      </c>
      <c r="D36" s="166"/>
      <c r="E36" s="166"/>
      <c r="F36" s="156"/>
      <c r="G36" s="192"/>
      <c r="H36" s="191">
        <v>0</v>
      </c>
      <c r="I36" s="159" t="s">
        <v>65</v>
      </c>
      <c r="J36" s="189">
        <v>2800</v>
      </c>
      <c r="K36" s="199">
        <f>+IF(H36&lt;&gt;"",H36*J36,"")</f>
        <v>0</v>
      </c>
    </row>
    <row r="37" spans="1:11" x14ac:dyDescent="0.25">
      <c r="A37" s="164"/>
      <c r="B37" s="173"/>
      <c r="C37" s="166"/>
      <c r="D37" s="166"/>
      <c r="E37" s="166"/>
      <c r="F37" s="156"/>
      <c r="G37" s="192"/>
      <c r="H37" s="191"/>
      <c r="I37" s="159"/>
      <c r="J37" s="189"/>
      <c r="K37" s="199"/>
    </row>
    <row r="38" spans="1:11" x14ac:dyDescent="0.25">
      <c r="A38" s="164"/>
      <c r="B38" s="173" t="s">
        <v>0</v>
      </c>
      <c r="C38" s="166"/>
      <c r="D38" s="166"/>
      <c r="E38" s="166"/>
      <c r="F38" s="156"/>
      <c r="G38" s="192"/>
      <c r="H38" s="191"/>
      <c r="I38" s="159"/>
      <c r="J38" s="189"/>
      <c r="K38" s="199" t="str">
        <f>+IF(H38&lt;&gt;"",H38*J38,"")</f>
        <v/>
      </c>
    </row>
    <row r="39" spans="1:11" x14ac:dyDescent="0.25">
      <c r="A39" s="164"/>
      <c r="B39" s="173"/>
      <c r="C39" s="166"/>
      <c r="D39" s="166"/>
      <c r="E39" s="166"/>
      <c r="F39" s="156"/>
      <c r="G39" s="192"/>
      <c r="H39" s="191"/>
      <c r="I39" s="159"/>
      <c r="J39" s="189"/>
      <c r="K39" s="199" t="str">
        <f>+IF(H39&lt;&gt;"",H39*J39,"")</f>
        <v/>
      </c>
    </row>
    <row r="40" spans="1:11" x14ac:dyDescent="0.25">
      <c r="A40" s="164" t="s">
        <v>24</v>
      </c>
      <c r="B40" s="173"/>
      <c r="C40" s="166" t="s">
        <v>1</v>
      </c>
      <c r="D40" s="166"/>
      <c r="E40" s="166"/>
      <c r="F40" s="156"/>
      <c r="G40" s="192"/>
      <c r="H40" s="191">
        <v>0</v>
      </c>
      <c r="I40" s="159" t="s">
        <v>65</v>
      </c>
      <c r="J40" s="189">
        <v>1400</v>
      </c>
      <c r="K40" s="199">
        <f>+IF(H40&lt;&gt;"",H40*J40,"")</f>
        <v>0</v>
      </c>
    </row>
    <row r="41" spans="1:11" x14ac:dyDescent="0.25">
      <c r="A41" s="164"/>
      <c r="B41" s="173"/>
      <c r="C41" s="166"/>
      <c r="D41" s="166"/>
      <c r="E41" s="166"/>
      <c r="F41" s="156"/>
      <c r="G41" s="192"/>
      <c r="H41" s="191"/>
      <c r="I41" s="159"/>
      <c r="J41" s="189"/>
      <c r="K41" s="199" t="str">
        <f t="shared" si="0"/>
        <v/>
      </c>
    </row>
    <row r="42" spans="1:11" x14ac:dyDescent="0.25">
      <c r="A42" s="164"/>
      <c r="B42" s="173" t="s">
        <v>45</v>
      </c>
      <c r="C42" s="166"/>
      <c r="D42" s="166"/>
      <c r="E42" s="166"/>
      <c r="F42" s="156"/>
      <c r="G42" s="192"/>
      <c r="H42" s="191"/>
      <c r="I42" s="159"/>
      <c r="J42" s="189"/>
      <c r="K42" s="199" t="str">
        <f t="shared" si="0"/>
        <v/>
      </c>
    </row>
    <row r="43" spans="1:11" x14ac:dyDescent="0.25">
      <c r="A43" s="164"/>
      <c r="B43" s="173"/>
      <c r="C43" s="166"/>
      <c r="D43" s="166"/>
      <c r="E43" s="166"/>
      <c r="F43" s="156"/>
      <c r="G43" s="192"/>
      <c r="H43" s="191"/>
      <c r="I43" s="159"/>
      <c r="J43" s="189"/>
      <c r="K43" s="199" t="str">
        <f t="shared" si="0"/>
        <v/>
      </c>
    </row>
    <row r="44" spans="1:11" x14ac:dyDescent="0.25">
      <c r="A44" s="164" t="s">
        <v>25</v>
      </c>
      <c r="B44" s="173"/>
      <c r="C44" s="166" t="s">
        <v>46</v>
      </c>
      <c r="D44" s="166"/>
      <c r="E44" s="166"/>
      <c r="F44" s="156"/>
      <c r="G44" s="192"/>
      <c r="H44" s="191">
        <v>0</v>
      </c>
      <c r="I44" s="159" t="s">
        <v>65</v>
      </c>
      <c r="J44" s="189">
        <v>5000</v>
      </c>
      <c r="K44" s="199">
        <f t="shared" si="0"/>
        <v>0</v>
      </c>
    </row>
    <row r="45" spans="1:11" x14ac:dyDescent="0.25">
      <c r="A45" s="164"/>
      <c r="C45" s="183"/>
      <c r="D45" s="176"/>
      <c r="E45" s="176"/>
      <c r="F45" s="176"/>
      <c r="G45" s="166"/>
      <c r="H45" s="191"/>
      <c r="I45" s="182"/>
      <c r="J45" s="205"/>
      <c r="K45" s="189"/>
    </row>
    <row r="46" spans="1:11" x14ac:dyDescent="0.25">
      <c r="A46" s="164"/>
      <c r="B46" s="174" t="s">
        <v>49</v>
      </c>
      <c r="C46" s="173"/>
      <c r="D46" s="173"/>
      <c r="E46" s="166"/>
      <c r="F46" s="156"/>
      <c r="G46" s="193"/>
      <c r="H46" s="181"/>
      <c r="I46" s="181"/>
      <c r="J46" s="205"/>
      <c r="K46" s="189" t="str">
        <f>+IF(H46&lt;&gt;"",H46*J46,"")</f>
        <v/>
      </c>
    </row>
    <row r="47" spans="1:11" x14ac:dyDescent="0.25">
      <c r="A47" s="164"/>
      <c r="B47" s="173"/>
      <c r="C47" s="166"/>
      <c r="D47" s="166"/>
      <c r="E47" s="166"/>
      <c r="F47" s="156"/>
      <c r="G47" s="192"/>
      <c r="H47" s="191"/>
      <c r="I47" s="159"/>
      <c r="J47" s="189"/>
      <c r="K47" s="199" t="str">
        <f>+IF(H47&lt;&gt;"",H47*J47,"")</f>
        <v/>
      </c>
    </row>
    <row r="48" spans="1:11" x14ac:dyDescent="0.25">
      <c r="A48" s="164"/>
      <c r="B48" s="173" t="s">
        <v>47</v>
      </c>
      <c r="C48" s="166"/>
      <c r="D48" s="166"/>
      <c r="E48" s="166"/>
      <c r="F48" s="156"/>
      <c r="G48" s="192"/>
      <c r="H48" s="199"/>
      <c r="I48" s="159"/>
      <c r="J48" s="189"/>
      <c r="K48" s="199" t="str">
        <f>+IF(H48&lt;&gt;"",H48*J48,"")</f>
        <v/>
      </c>
    </row>
    <row r="49" spans="1:11" x14ac:dyDescent="0.25">
      <c r="A49" s="164"/>
      <c r="B49" s="173"/>
      <c r="C49" s="166"/>
      <c r="D49" s="166"/>
      <c r="E49" s="166"/>
      <c r="F49" s="156"/>
      <c r="G49" s="192"/>
      <c r="H49" s="189"/>
      <c r="I49" s="159"/>
      <c r="J49" s="189"/>
      <c r="K49" s="199" t="str">
        <f>+IF(H49&lt;&gt;"",H49*J49,"")</f>
        <v/>
      </c>
    </row>
    <row r="50" spans="1:11" x14ac:dyDescent="0.25">
      <c r="A50" s="164" t="s">
        <v>26</v>
      </c>
      <c r="B50" s="173"/>
      <c r="C50" s="166" t="s">
        <v>48</v>
      </c>
      <c r="D50" s="166"/>
      <c r="E50" s="166"/>
      <c r="F50" s="156"/>
      <c r="G50" s="192"/>
      <c r="H50" s="203">
        <v>0</v>
      </c>
      <c r="I50" s="159" t="s">
        <v>65</v>
      </c>
      <c r="J50" s="189">
        <v>15000</v>
      </c>
      <c r="K50" s="199">
        <f>+IF(H50&lt;&gt;"",H50*J50,"")</f>
        <v>0</v>
      </c>
    </row>
    <row r="51" spans="1:11" x14ac:dyDescent="0.25">
      <c r="A51" s="164"/>
      <c r="B51" s="173"/>
      <c r="C51" s="166"/>
      <c r="D51" s="166"/>
      <c r="E51" s="166"/>
      <c r="F51" s="184"/>
      <c r="G51" s="184"/>
      <c r="H51" s="175"/>
      <c r="I51" s="159"/>
      <c r="J51" s="189"/>
      <c r="K51" s="199"/>
    </row>
    <row r="52" spans="1:11" x14ac:dyDescent="0.25">
      <c r="A52" s="164"/>
      <c r="B52" s="165"/>
      <c r="C52" s="177"/>
      <c r="D52" s="177"/>
      <c r="E52" s="177"/>
      <c r="F52" s="161"/>
      <c r="G52" s="184"/>
      <c r="H52" s="175"/>
      <c r="I52" s="167"/>
      <c r="J52" s="160"/>
      <c r="K52" s="190" t="str">
        <f>+IF(H52&lt;&gt;"",H52*J52,"")</f>
        <v/>
      </c>
    </row>
    <row r="53" spans="1:11" x14ac:dyDescent="0.25">
      <c r="A53" s="164"/>
      <c r="B53" s="208" t="str">
        <f>B1</f>
        <v>ELEMENT No 06 - ROOF STRUCTURE AND COVERINGS</v>
      </c>
      <c r="C53" s="177"/>
      <c r="D53" s="177"/>
      <c r="E53" s="177"/>
      <c r="F53" s="161"/>
      <c r="G53" s="184"/>
      <c r="H53" s="175"/>
      <c r="I53" s="167"/>
      <c r="J53" s="160"/>
      <c r="K53" s="189" t="str">
        <f>+IF(H53&lt;&gt;"",H53*J53,"")</f>
        <v/>
      </c>
    </row>
    <row r="54" spans="1:11" x14ac:dyDescent="0.25">
      <c r="A54" s="164"/>
      <c r="B54" s="208" t="s">
        <v>159</v>
      </c>
      <c r="C54" s="206"/>
      <c r="D54" s="206"/>
      <c r="E54" s="206"/>
      <c r="F54" s="210"/>
      <c r="G54" s="213"/>
      <c r="H54" s="209"/>
      <c r="I54" s="185"/>
      <c r="J54" s="187" t="s">
        <v>28</v>
      </c>
      <c r="K54" s="204">
        <v>0</v>
      </c>
    </row>
    <row r="55" spans="1:11" ht="14.25" thickBot="1" x14ac:dyDescent="0.3">
      <c r="A55" s="164"/>
      <c r="B55" s="165"/>
      <c r="C55" s="177"/>
      <c r="D55" s="177"/>
      <c r="E55" s="177"/>
      <c r="F55" s="161"/>
      <c r="G55" s="184"/>
      <c r="H55" s="175"/>
      <c r="I55" s="167"/>
      <c r="J55" s="160"/>
      <c r="K55" s="211"/>
    </row>
    <row r="56" spans="1:11" ht="14.25" thickTop="1" x14ac:dyDescent="0.25">
      <c r="A56" s="164"/>
      <c r="B56" s="165"/>
      <c r="C56" s="177"/>
      <c r="D56" s="177"/>
      <c r="E56" s="177"/>
      <c r="F56" s="161"/>
      <c r="G56" s="184"/>
      <c r="H56" s="179"/>
      <c r="I56" s="182"/>
      <c r="J56" s="186"/>
      <c r="K56" s="186"/>
    </row>
    <row r="57" spans="1:11" x14ac:dyDescent="0.25">
      <c r="A57" s="164"/>
      <c r="B57" s="165"/>
      <c r="C57" s="177"/>
      <c r="D57" s="177"/>
      <c r="E57" s="177"/>
      <c r="F57" s="212">
        <v>261</v>
      </c>
      <c r="G57" s="184"/>
      <c r="H57" s="217"/>
      <c r="I57" s="182"/>
      <c r="J57" s="207"/>
      <c r="K57" s="186"/>
    </row>
    <row r="58" spans="1:11" x14ac:dyDescent="0.25">
      <c r="A58" s="164"/>
      <c r="B58" s="173"/>
      <c r="C58" s="166"/>
      <c r="D58" s="166"/>
      <c r="F58" s="156"/>
      <c r="G58" s="188"/>
      <c r="H58" s="200"/>
      <c r="I58" s="186"/>
      <c r="J58" s="198"/>
      <c r="K58" s="189" t="str">
        <f>+IF(H58&lt;&gt;"",H58*J58,"")</f>
        <v/>
      </c>
    </row>
    <row r="63" spans="1:11" x14ac:dyDescent="0.25">
      <c r="F63" s="156"/>
      <c r="H63" s="166"/>
    </row>
    <row r="64" spans="1:11" x14ac:dyDescent="0.25">
      <c r="F64" s="156"/>
      <c r="H64" s="166"/>
    </row>
    <row r="65" spans="6:8" x14ac:dyDescent="0.25">
      <c r="F65" s="156"/>
      <c r="H65" s="166"/>
    </row>
    <row r="66" spans="6:8" x14ac:dyDescent="0.25">
      <c r="F66" s="156"/>
      <c r="H66" s="166"/>
    </row>
    <row r="67" spans="6:8" x14ac:dyDescent="0.25">
      <c r="F67" s="156"/>
      <c r="H67" s="166"/>
    </row>
    <row r="68" spans="6:8" x14ac:dyDescent="0.25">
      <c r="F68" s="156"/>
      <c r="H68" s="166"/>
    </row>
    <row r="69" spans="6:8" x14ac:dyDescent="0.25">
      <c r="F69" s="156"/>
      <c r="H69" s="166"/>
    </row>
    <row r="70" spans="6:8" x14ac:dyDescent="0.25">
      <c r="F70" s="156"/>
      <c r="H70" s="166"/>
    </row>
    <row r="71" spans="6:8" x14ac:dyDescent="0.25">
      <c r="F71" s="156"/>
      <c r="H71" s="166"/>
    </row>
    <row r="72" spans="6:8" x14ac:dyDescent="0.25">
      <c r="F72" s="156"/>
      <c r="H72" s="166"/>
    </row>
    <row r="73" spans="6:8" x14ac:dyDescent="0.25">
      <c r="F73" s="156"/>
      <c r="H73" s="166"/>
    </row>
    <row r="74" spans="6:8" x14ac:dyDescent="0.25">
      <c r="F74" s="156"/>
      <c r="H74" s="166"/>
    </row>
    <row r="75" spans="6:8" x14ac:dyDescent="0.25">
      <c r="F75" s="156"/>
      <c r="H75" s="166"/>
    </row>
    <row r="76" spans="6:8" x14ac:dyDescent="0.25">
      <c r="F76" s="156"/>
      <c r="H76" s="166"/>
    </row>
    <row r="77" spans="6:8" x14ac:dyDescent="0.25">
      <c r="F77" s="156"/>
      <c r="H77" s="166"/>
    </row>
    <row r="78" spans="6:8" x14ac:dyDescent="0.25">
      <c r="F78" s="156"/>
      <c r="H78" s="166"/>
    </row>
  </sheetData>
  <phoneticPr fontId="0" type="noConversion"/>
  <pageMargins left="0.78" right="0.26" top="0.54" bottom="0.73" header="0.5" footer="0.5"/>
  <pageSetup scale="90" orientation="portrait" horizontalDpi="429496729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AV495"/>
  <sheetViews>
    <sheetView topLeftCell="A212" zoomScaleNormal="145" zoomScalePageLayoutView="145" workbookViewId="0">
      <selection activeCell="D74" sqref="D74"/>
    </sheetView>
  </sheetViews>
  <sheetFormatPr defaultColWidth="9.140625" defaultRowHeight="15" x14ac:dyDescent="0.25"/>
  <cols>
    <col min="1" max="1" width="3.140625" style="1" customWidth="1"/>
    <col min="2" max="3" width="3.140625" style="3" customWidth="1"/>
    <col min="4" max="4" width="60.42578125" style="4" customWidth="1"/>
    <col min="5" max="5" width="6.42578125" style="24" customWidth="1"/>
    <col min="6" max="6" width="7.85546875" style="25" customWidth="1"/>
    <col min="7" max="7" width="10.7109375" style="26" customWidth="1"/>
    <col min="8" max="8" width="12.7109375" style="26" customWidth="1"/>
    <col min="9" max="11" width="9.140625" style="6"/>
    <col min="12" max="16384" width="9.140625" style="4"/>
  </cols>
  <sheetData>
    <row r="1" spans="1:48" s="48" customFormat="1" ht="12.75" customHeight="1" x14ac:dyDescent="0.25">
      <c r="A1" s="33"/>
      <c r="B1" s="42" t="s">
        <v>120</v>
      </c>
      <c r="C1" s="35"/>
      <c r="D1" s="32"/>
      <c r="E1" s="47" t="s">
        <v>157</v>
      </c>
      <c r="F1" s="45" t="s">
        <v>13</v>
      </c>
      <c r="G1" s="46" t="s">
        <v>14</v>
      </c>
      <c r="H1" s="46" t="s">
        <v>15</v>
      </c>
      <c r="J1" s="49"/>
    </row>
    <row r="2" spans="1:48" s="15" customFormat="1" ht="12.75" customHeight="1" x14ac:dyDescent="0.25">
      <c r="A2" s="16"/>
      <c r="B2" s="42"/>
      <c r="C2" s="3"/>
      <c r="D2" s="4"/>
      <c r="E2" s="47"/>
      <c r="F2" s="45"/>
      <c r="G2" s="46"/>
      <c r="H2" s="46" t="s">
        <v>11</v>
      </c>
      <c r="J2" s="13"/>
    </row>
    <row r="3" spans="1:48" s="15" customFormat="1" ht="12.75" customHeight="1" x14ac:dyDescent="0.25">
      <c r="A3" s="1"/>
      <c r="B3" s="9" t="s">
        <v>5</v>
      </c>
      <c r="C3" s="3"/>
      <c r="D3" s="4"/>
      <c r="E3" s="10"/>
      <c r="F3" s="8"/>
      <c r="G3" s="29"/>
      <c r="H3" s="17"/>
      <c r="J3" s="13"/>
    </row>
    <row r="4" spans="1:48" s="15" customFormat="1" ht="12.75" customHeight="1" x14ac:dyDescent="0.25">
      <c r="A4" s="1"/>
      <c r="B4" s="9"/>
      <c r="C4" s="3"/>
      <c r="D4" s="4"/>
      <c r="E4" s="10"/>
      <c r="F4" s="8"/>
      <c r="G4" s="29"/>
      <c r="H4" s="17"/>
      <c r="J4" s="13"/>
    </row>
    <row r="5" spans="1:48" ht="12.75" customHeight="1" x14ac:dyDescent="0.25">
      <c r="B5" s="9" t="s">
        <v>115</v>
      </c>
      <c r="E5" s="10"/>
      <c r="F5" s="8"/>
      <c r="G5" s="29"/>
      <c r="H5" s="17"/>
    </row>
    <row r="6" spans="1:48" ht="12.75" customHeight="1" x14ac:dyDescent="0.25">
      <c r="B6" s="9" t="s">
        <v>116</v>
      </c>
      <c r="E6" s="10"/>
      <c r="F6" s="8"/>
      <c r="G6" s="29"/>
      <c r="H6" s="17"/>
    </row>
    <row r="7" spans="1:48" ht="12.75" customHeight="1" x14ac:dyDescent="0.25">
      <c r="B7" s="9"/>
      <c r="E7" s="10"/>
      <c r="F7" s="8"/>
      <c r="G7" s="29"/>
      <c r="H7" s="17"/>
    </row>
    <row r="8" spans="1:48" ht="12.75" customHeight="1" x14ac:dyDescent="0.25">
      <c r="B8" s="3" t="s">
        <v>10</v>
      </c>
      <c r="E8" s="10"/>
      <c r="F8" s="8"/>
      <c r="G8" s="29"/>
      <c r="H8" s="17"/>
    </row>
    <row r="9" spans="1:48" ht="12.75" customHeight="1" x14ac:dyDescent="0.25">
      <c r="E9" s="10"/>
      <c r="F9" s="8"/>
      <c r="G9" s="29"/>
      <c r="H9" s="17"/>
    </row>
    <row r="10" spans="1:48" ht="12.75" customHeight="1" x14ac:dyDescent="0.25">
      <c r="A10" s="1" t="s">
        <v>16</v>
      </c>
      <c r="C10" s="3" t="s">
        <v>52</v>
      </c>
      <c r="E10" s="10">
        <v>15</v>
      </c>
      <c r="F10" s="8" t="s">
        <v>19</v>
      </c>
      <c r="G10" s="29"/>
      <c r="H10" s="17"/>
    </row>
    <row r="11" spans="1:48" ht="12.75" customHeight="1" x14ac:dyDescent="0.25">
      <c r="E11" s="10"/>
      <c r="F11" s="8"/>
      <c r="G11" s="29"/>
      <c r="H11" s="17"/>
    </row>
    <row r="12" spans="1:48" ht="12.75" customHeight="1" x14ac:dyDescent="0.25">
      <c r="A12" s="1" t="s">
        <v>16</v>
      </c>
      <c r="C12" s="3" t="s">
        <v>54</v>
      </c>
      <c r="E12" s="10">
        <v>13</v>
      </c>
      <c r="F12" s="8" t="s">
        <v>19</v>
      </c>
      <c r="G12" s="29"/>
      <c r="H12" s="17"/>
    </row>
    <row r="13" spans="1:48" ht="12.75" customHeight="1" x14ac:dyDescent="0.25">
      <c r="E13" s="10"/>
      <c r="F13" s="8"/>
      <c r="G13" s="29"/>
      <c r="H13" s="17"/>
    </row>
    <row r="14" spans="1:48" s="92" customFormat="1" ht="12.75" customHeight="1" x14ac:dyDescent="0.25">
      <c r="A14" s="87"/>
      <c r="B14" s="95" t="s">
        <v>153</v>
      </c>
      <c r="C14" s="88"/>
      <c r="D14" s="89"/>
      <c r="E14" s="90"/>
      <c r="F14" s="90"/>
      <c r="G14" s="91"/>
      <c r="H14" s="91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</row>
    <row r="15" spans="1:48" s="92" customFormat="1" ht="12.75" customHeight="1" x14ac:dyDescent="0.25">
      <c r="A15" s="87"/>
      <c r="B15" s="95"/>
      <c r="C15" s="88"/>
      <c r="D15" s="89"/>
      <c r="E15" s="90"/>
      <c r="F15" s="90"/>
      <c r="G15" s="91"/>
      <c r="H15" s="91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</row>
    <row r="16" spans="1:48" s="92" customFormat="1" ht="12.75" customHeight="1" x14ac:dyDescent="0.25">
      <c r="A16" s="87"/>
      <c r="B16" s="3" t="s">
        <v>10</v>
      </c>
      <c r="C16" s="88"/>
      <c r="D16" s="89"/>
      <c r="E16" s="90"/>
      <c r="F16" s="90"/>
      <c r="G16" s="91"/>
      <c r="H16" s="91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</row>
    <row r="17" spans="1:48" s="92" customFormat="1" ht="12.75" customHeight="1" x14ac:dyDescent="0.25">
      <c r="A17" s="87"/>
      <c r="B17" s="95"/>
      <c r="C17" s="88"/>
      <c r="D17" s="89"/>
      <c r="E17" s="90"/>
      <c r="F17" s="90"/>
      <c r="G17" s="91"/>
      <c r="H17" s="91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</row>
    <row r="18" spans="1:48" s="92" customFormat="1" ht="12.75" customHeight="1" x14ac:dyDescent="0.25">
      <c r="A18" s="87" t="s">
        <v>17</v>
      </c>
      <c r="B18" s="95"/>
      <c r="C18" s="88" t="s">
        <v>52</v>
      </c>
      <c r="D18" s="89"/>
      <c r="E18" s="151">
        <v>175</v>
      </c>
      <c r="F18" s="90" t="s">
        <v>19</v>
      </c>
      <c r="G18" s="143"/>
      <c r="H18" s="91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</row>
    <row r="19" spans="1:48" s="92" customFormat="1" ht="12.75" customHeight="1" x14ac:dyDescent="0.25">
      <c r="A19" s="87"/>
      <c r="B19" s="95"/>
      <c r="C19" s="88"/>
      <c r="D19" s="89"/>
      <c r="E19" s="90"/>
      <c r="F19" s="90"/>
      <c r="G19" s="91"/>
      <c r="H19" s="91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</row>
    <row r="20" spans="1:48" s="92" customFormat="1" ht="12.75" customHeight="1" x14ac:dyDescent="0.25">
      <c r="A20" s="87" t="s">
        <v>18</v>
      </c>
      <c r="B20" s="95"/>
      <c r="C20" s="88" t="s">
        <v>154</v>
      </c>
      <c r="D20" s="89"/>
      <c r="E20" s="152">
        <v>82</v>
      </c>
      <c r="F20" s="90" t="s">
        <v>19</v>
      </c>
      <c r="G20" s="91"/>
      <c r="H20" s="91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</row>
    <row r="21" spans="1:48" s="92" customFormat="1" ht="12.75" customHeight="1" x14ac:dyDescent="0.25">
      <c r="A21" s="87"/>
      <c r="B21" s="95"/>
      <c r="C21" s="88"/>
      <c r="D21" s="89"/>
      <c r="E21" s="144"/>
      <c r="F21" s="90"/>
      <c r="G21" s="91"/>
      <c r="H21" s="9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</row>
    <row r="22" spans="1:48" s="92" customFormat="1" ht="12.75" customHeight="1" x14ac:dyDescent="0.25">
      <c r="A22" s="87"/>
      <c r="B22" s="95"/>
      <c r="C22" s="35" t="s">
        <v>155</v>
      </c>
      <c r="D22" s="89"/>
      <c r="E22" s="152">
        <v>50</v>
      </c>
      <c r="F22" s="90" t="s">
        <v>19</v>
      </c>
      <c r="G22" s="91"/>
      <c r="H22" s="91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</row>
    <row r="23" spans="1:48" s="92" customFormat="1" ht="12.75" customHeight="1" x14ac:dyDescent="0.25">
      <c r="A23" s="87"/>
      <c r="B23" s="95"/>
      <c r="C23" s="88"/>
      <c r="D23" s="89"/>
      <c r="E23" s="144"/>
      <c r="F23" s="90"/>
      <c r="G23" s="91"/>
      <c r="H23" s="91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</row>
    <row r="24" spans="1:48" s="92" customFormat="1" ht="12.75" customHeight="1" x14ac:dyDescent="0.25">
      <c r="A24" s="87"/>
      <c r="B24" s="95"/>
      <c r="C24" s="88" t="s">
        <v>156</v>
      </c>
      <c r="D24" s="89"/>
      <c r="E24" s="152">
        <v>20</v>
      </c>
      <c r="F24" s="90" t="s">
        <v>19</v>
      </c>
      <c r="G24" s="91"/>
      <c r="H24" s="91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</row>
    <row r="25" spans="1:48" s="92" customFormat="1" ht="12.75" customHeight="1" x14ac:dyDescent="0.25">
      <c r="A25" s="87"/>
      <c r="B25" s="95"/>
      <c r="C25" s="88"/>
      <c r="D25" s="89"/>
      <c r="E25" s="144"/>
      <c r="F25" s="90"/>
      <c r="G25" s="91"/>
      <c r="H25" s="91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</row>
    <row r="26" spans="1:48" s="32" customFormat="1" ht="12.75" customHeight="1" x14ac:dyDescent="0.25">
      <c r="A26" s="33"/>
      <c r="B26" s="34" t="s">
        <v>69</v>
      </c>
      <c r="C26" s="35"/>
      <c r="E26" s="36"/>
      <c r="F26" s="37"/>
      <c r="G26" s="38"/>
      <c r="H26" s="28"/>
      <c r="I26" s="39"/>
      <c r="J26" s="39"/>
      <c r="K26" s="39"/>
    </row>
    <row r="27" spans="1:48" s="32" customFormat="1" ht="12.75" customHeight="1" x14ac:dyDescent="0.25">
      <c r="A27" s="33"/>
      <c r="B27" s="34"/>
      <c r="C27" s="35"/>
      <c r="E27" s="36"/>
      <c r="F27" s="37"/>
      <c r="G27" s="38"/>
      <c r="H27" s="28"/>
      <c r="I27" s="39"/>
      <c r="J27" s="39"/>
      <c r="K27" s="39"/>
    </row>
    <row r="28" spans="1:48" s="32" customFormat="1" ht="12.75" customHeight="1" x14ac:dyDescent="0.25">
      <c r="A28" s="33"/>
      <c r="B28" s="34" t="s">
        <v>142</v>
      </c>
      <c r="C28" s="35"/>
      <c r="E28" s="36"/>
      <c r="F28" s="37"/>
      <c r="G28" s="38"/>
      <c r="H28" s="28"/>
      <c r="I28" s="39"/>
      <c r="J28" s="39"/>
      <c r="K28" s="39"/>
    </row>
    <row r="29" spans="1:48" s="32" customFormat="1" ht="12.75" customHeight="1" x14ac:dyDescent="0.25">
      <c r="A29" s="33"/>
      <c r="B29" s="34" t="s">
        <v>104</v>
      </c>
      <c r="C29" s="35"/>
      <c r="E29" s="36"/>
      <c r="F29" s="37"/>
      <c r="G29" s="38"/>
      <c r="H29" s="28"/>
      <c r="I29" s="39"/>
      <c r="J29" s="39"/>
      <c r="K29" s="39"/>
    </row>
    <row r="30" spans="1:48" s="32" customFormat="1" ht="12.75" customHeight="1" x14ac:dyDescent="0.25">
      <c r="A30" s="33"/>
      <c r="B30" s="35"/>
      <c r="C30" s="35"/>
      <c r="E30" s="36"/>
      <c r="F30" s="37"/>
      <c r="G30" s="38"/>
      <c r="H30" s="28"/>
      <c r="I30" s="39"/>
      <c r="J30" s="39"/>
      <c r="K30" s="39"/>
    </row>
    <row r="31" spans="1:48" s="32" customFormat="1" ht="12.75" customHeight="1" x14ac:dyDescent="0.25">
      <c r="A31" s="33"/>
      <c r="B31" s="35" t="s">
        <v>111</v>
      </c>
      <c r="C31" s="35"/>
      <c r="E31" s="36"/>
      <c r="F31" s="37"/>
      <c r="G31" s="38"/>
      <c r="H31" s="28"/>
      <c r="I31" s="39"/>
      <c r="J31" s="39"/>
      <c r="K31" s="39"/>
    </row>
    <row r="32" spans="1:48" s="32" customFormat="1" ht="12.75" customHeight="1" x14ac:dyDescent="0.25">
      <c r="A32" s="33"/>
      <c r="B32" s="35" t="s">
        <v>71</v>
      </c>
      <c r="C32" s="35"/>
      <c r="E32" s="36"/>
      <c r="F32" s="37"/>
      <c r="G32" s="38"/>
      <c r="H32" s="28"/>
      <c r="I32" s="39"/>
      <c r="J32" s="39"/>
      <c r="K32" s="39"/>
    </row>
    <row r="33" spans="1:11" s="32" customFormat="1" ht="12.75" customHeight="1" x14ac:dyDescent="0.25">
      <c r="A33" s="33"/>
      <c r="B33" s="35"/>
      <c r="C33" s="35"/>
      <c r="E33" s="36"/>
      <c r="F33" s="37"/>
      <c r="G33" s="38"/>
      <c r="H33" s="28"/>
      <c r="I33" s="39"/>
      <c r="J33" s="39"/>
      <c r="K33" s="39"/>
    </row>
    <row r="34" spans="1:11" s="32" customFormat="1" ht="12.75" customHeight="1" x14ac:dyDescent="0.25">
      <c r="A34" s="33" t="s">
        <v>18</v>
      </c>
      <c r="B34" s="35"/>
      <c r="C34" s="35" t="s">
        <v>139</v>
      </c>
      <c r="E34" s="142">
        <v>47</v>
      </c>
      <c r="F34" s="37" t="s">
        <v>19</v>
      </c>
      <c r="G34" s="38"/>
      <c r="H34" s="28"/>
      <c r="I34" s="39"/>
      <c r="J34" s="39"/>
      <c r="K34" s="39"/>
    </row>
    <row r="35" spans="1:11" s="32" customFormat="1" ht="12.75" customHeight="1" x14ac:dyDescent="0.25">
      <c r="A35" s="33"/>
      <c r="B35" s="35"/>
      <c r="C35" s="35"/>
      <c r="E35" s="36"/>
      <c r="F35" s="37"/>
      <c r="G35" s="38"/>
      <c r="H35" s="28"/>
      <c r="I35" s="39"/>
      <c r="J35" s="39"/>
      <c r="K35" s="39"/>
    </row>
    <row r="36" spans="1:11" s="32" customFormat="1" ht="12.75" customHeight="1" x14ac:dyDescent="0.25">
      <c r="A36" s="33"/>
      <c r="B36" s="34" t="s">
        <v>144</v>
      </c>
      <c r="C36" s="35"/>
      <c r="E36" s="36"/>
      <c r="F36" s="37"/>
      <c r="G36" s="38"/>
      <c r="H36" s="28"/>
      <c r="I36" s="39"/>
      <c r="J36" s="39"/>
      <c r="K36" s="39"/>
    </row>
    <row r="37" spans="1:11" s="32" customFormat="1" ht="12.75" customHeight="1" x14ac:dyDescent="0.25">
      <c r="A37" s="33"/>
      <c r="B37" s="34" t="s">
        <v>103</v>
      </c>
      <c r="C37" s="35"/>
      <c r="E37" s="36"/>
      <c r="F37" s="37"/>
      <c r="G37" s="38"/>
      <c r="H37" s="28"/>
      <c r="I37" s="39"/>
      <c r="J37" s="39"/>
      <c r="K37" s="39"/>
    </row>
    <row r="38" spans="1:11" s="32" customFormat="1" ht="12.75" customHeight="1" x14ac:dyDescent="0.25">
      <c r="A38" s="33"/>
      <c r="B38" s="34" t="s">
        <v>99</v>
      </c>
      <c r="C38" s="35"/>
      <c r="E38" s="36"/>
      <c r="F38" s="37"/>
      <c r="G38" s="38"/>
      <c r="H38" s="28"/>
      <c r="I38" s="39"/>
      <c r="J38" s="39"/>
      <c r="K38" s="39"/>
    </row>
    <row r="39" spans="1:11" s="32" customFormat="1" ht="12.75" customHeight="1" x14ac:dyDescent="0.25">
      <c r="A39" s="33"/>
      <c r="B39" s="34"/>
      <c r="C39" s="35"/>
      <c r="E39" s="36"/>
      <c r="F39" s="37"/>
      <c r="G39" s="38"/>
      <c r="H39" s="28"/>
      <c r="I39" s="39"/>
      <c r="J39" s="39"/>
      <c r="K39" s="39"/>
    </row>
    <row r="40" spans="1:11" s="32" customFormat="1" ht="12.75" customHeight="1" x14ac:dyDescent="0.25">
      <c r="A40" s="33"/>
      <c r="B40" s="35" t="s">
        <v>137</v>
      </c>
      <c r="C40" s="35"/>
      <c r="E40" s="36"/>
      <c r="F40" s="37"/>
      <c r="G40" s="38"/>
      <c r="H40" s="28"/>
      <c r="I40" s="39"/>
      <c r="J40" s="39"/>
      <c r="K40" s="39"/>
    </row>
    <row r="41" spans="1:11" s="32" customFormat="1" ht="12.75" customHeight="1" x14ac:dyDescent="0.25">
      <c r="A41" s="33"/>
      <c r="B41" s="35" t="s">
        <v>71</v>
      </c>
      <c r="C41" s="35"/>
      <c r="E41" s="36"/>
      <c r="F41" s="37"/>
      <c r="G41" s="38"/>
      <c r="H41" s="28"/>
      <c r="I41" s="39"/>
      <c r="J41" s="39"/>
      <c r="K41" s="39"/>
    </row>
    <row r="42" spans="1:11" s="32" customFormat="1" ht="12.75" customHeight="1" x14ac:dyDescent="0.25">
      <c r="A42" s="33"/>
      <c r="B42" s="35"/>
      <c r="C42" s="35"/>
      <c r="E42" s="36"/>
      <c r="F42" s="37"/>
      <c r="G42" s="38"/>
      <c r="H42" s="28"/>
      <c r="I42" s="39"/>
      <c r="J42" s="39"/>
      <c r="K42" s="39"/>
    </row>
    <row r="43" spans="1:11" s="32" customFormat="1" ht="12.75" customHeight="1" x14ac:dyDescent="0.25">
      <c r="A43" s="33" t="s">
        <v>20</v>
      </c>
      <c r="B43" s="35"/>
      <c r="C43" s="35" t="s">
        <v>143</v>
      </c>
      <c r="E43" s="36">
        <v>25</v>
      </c>
      <c r="F43" s="37" t="s">
        <v>19</v>
      </c>
      <c r="G43" s="38"/>
      <c r="H43" s="28"/>
      <c r="I43" s="39"/>
      <c r="J43" s="39"/>
      <c r="K43" s="39"/>
    </row>
    <row r="44" spans="1:11" s="32" customFormat="1" ht="12.75" customHeight="1" x14ac:dyDescent="0.25">
      <c r="A44" s="33"/>
      <c r="B44" s="34"/>
      <c r="C44" s="35"/>
      <c r="E44" s="36"/>
      <c r="F44" s="37"/>
      <c r="G44" s="38"/>
      <c r="H44" s="28"/>
      <c r="I44" s="39"/>
      <c r="J44" s="39"/>
      <c r="K44" s="39"/>
    </row>
    <row r="45" spans="1:11" s="32" customFormat="1" ht="12.75" customHeight="1" x14ac:dyDescent="0.25">
      <c r="A45" s="33"/>
      <c r="B45" s="35" t="s">
        <v>102</v>
      </c>
      <c r="C45" s="35"/>
      <c r="E45" s="36"/>
      <c r="F45" s="37"/>
      <c r="G45" s="38"/>
      <c r="H45" s="28"/>
      <c r="I45" s="39"/>
      <c r="J45" s="39"/>
      <c r="K45" s="39"/>
    </row>
    <row r="46" spans="1:11" s="32" customFormat="1" ht="12.75" customHeight="1" x14ac:dyDescent="0.25">
      <c r="A46" s="33"/>
      <c r="B46" s="35" t="s">
        <v>71</v>
      </c>
      <c r="C46" s="35"/>
      <c r="E46" s="36"/>
      <c r="F46" s="37"/>
      <c r="G46" s="38"/>
      <c r="H46" s="28"/>
      <c r="I46" s="39"/>
      <c r="J46" s="39"/>
      <c r="K46" s="39"/>
    </row>
    <row r="47" spans="1:11" s="32" customFormat="1" ht="12.75" customHeight="1" x14ac:dyDescent="0.25">
      <c r="A47" s="33"/>
      <c r="B47" s="35"/>
      <c r="C47" s="35"/>
      <c r="E47" s="36"/>
      <c r="F47" s="37"/>
      <c r="G47" s="38"/>
      <c r="H47" s="28"/>
      <c r="I47" s="39"/>
      <c r="J47" s="39"/>
      <c r="K47" s="39"/>
    </row>
    <row r="48" spans="1:11" s="32" customFormat="1" ht="12.75" customHeight="1" x14ac:dyDescent="0.25">
      <c r="A48" s="33" t="s">
        <v>21</v>
      </c>
      <c r="B48" s="35"/>
      <c r="C48" s="35" t="s">
        <v>139</v>
      </c>
      <c r="E48" s="36">
        <v>95</v>
      </c>
      <c r="F48" s="37" t="s">
        <v>19</v>
      </c>
      <c r="G48" s="38"/>
      <c r="H48" s="28"/>
      <c r="I48" s="39"/>
      <c r="J48" s="39"/>
      <c r="K48" s="39"/>
    </row>
    <row r="49" spans="1:48" s="32" customFormat="1" ht="12.75" customHeight="1" x14ac:dyDescent="0.25">
      <c r="A49" s="33"/>
      <c r="B49" s="35"/>
      <c r="C49" s="35"/>
      <c r="E49" s="36"/>
      <c r="F49" s="37"/>
      <c r="G49" s="38"/>
      <c r="H49" s="28"/>
      <c r="I49" s="39"/>
      <c r="J49" s="39"/>
      <c r="K49" s="39"/>
    </row>
    <row r="50" spans="1:48" s="32" customFormat="1" ht="12.75" customHeight="1" x14ac:dyDescent="0.25">
      <c r="A50" s="33" t="s">
        <v>22</v>
      </c>
      <c r="B50" s="35"/>
      <c r="C50" s="35"/>
      <c r="D50" s="32" t="s">
        <v>98</v>
      </c>
      <c r="E50" s="36">
        <v>38</v>
      </c>
      <c r="F50" s="37" t="s">
        <v>27</v>
      </c>
      <c r="G50" s="38"/>
      <c r="H50" s="28"/>
      <c r="I50" s="39"/>
      <c r="J50" s="39"/>
      <c r="K50" s="39"/>
    </row>
    <row r="51" spans="1:48" s="32" customFormat="1" ht="12.75" customHeight="1" x14ac:dyDescent="0.25">
      <c r="A51" s="33"/>
      <c r="B51" s="35"/>
      <c r="C51" s="35"/>
      <c r="E51" s="36"/>
      <c r="F51" s="37"/>
      <c r="G51" s="38"/>
      <c r="H51" s="28"/>
      <c r="I51" s="39"/>
      <c r="J51" s="39"/>
      <c r="K51" s="39"/>
    </row>
    <row r="52" spans="1:48" s="32" customFormat="1" ht="12.75" customHeight="1" x14ac:dyDescent="0.25">
      <c r="A52" s="33" t="s">
        <v>23</v>
      </c>
      <c r="B52" s="35"/>
      <c r="C52" s="35"/>
      <c r="D52" s="32" t="s">
        <v>101</v>
      </c>
      <c r="E52" s="36">
        <v>35</v>
      </c>
      <c r="F52" s="37" t="s">
        <v>27</v>
      </c>
      <c r="G52" s="38"/>
      <c r="H52" s="28"/>
      <c r="I52" s="39"/>
      <c r="J52" s="39"/>
      <c r="K52" s="39"/>
    </row>
    <row r="53" spans="1:48" s="32" customFormat="1" ht="12.75" customHeight="1" x14ac:dyDescent="0.25">
      <c r="A53" s="33"/>
      <c r="B53" s="35"/>
      <c r="C53" s="35"/>
      <c r="E53" s="36"/>
      <c r="F53" s="37"/>
      <c r="G53" s="38"/>
      <c r="H53" s="28"/>
      <c r="I53" s="39"/>
      <c r="J53" s="39"/>
      <c r="K53" s="39"/>
    </row>
    <row r="54" spans="1:48" s="32" customFormat="1" ht="12.75" customHeight="1" x14ac:dyDescent="0.25">
      <c r="A54" s="33"/>
      <c r="B54" s="35" t="s">
        <v>100</v>
      </c>
      <c r="C54" s="35"/>
      <c r="E54" s="36"/>
      <c r="F54" s="37"/>
      <c r="G54" s="38"/>
      <c r="H54" s="28"/>
      <c r="I54" s="39"/>
      <c r="J54" s="39"/>
      <c r="K54" s="39"/>
    </row>
    <row r="55" spans="1:48" s="32" customFormat="1" ht="12.75" customHeight="1" x14ac:dyDescent="0.25">
      <c r="A55" s="33"/>
      <c r="B55" s="35" t="s">
        <v>71</v>
      </c>
      <c r="C55" s="35"/>
      <c r="E55" s="36"/>
      <c r="F55" s="37"/>
      <c r="G55" s="38"/>
      <c r="H55" s="28"/>
      <c r="I55" s="39"/>
      <c r="J55" s="39"/>
      <c r="K55" s="39"/>
    </row>
    <row r="56" spans="1:48" s="32" customFormat="1" ht="12.75" customHeight="1" x14ac:dyDescent="0.25">
      <c r="A56" s="33"/>
      <c r="B56" s="35"/>
      <c r="C56" s="35"/>
      <c r="E56" s="36"/>
      <c r="F56" s="37"/>
      <c r="G56" s="38"/>
      <c r="H56" s="28"/>
      <c r="I56" s="39"/>
      <c r="J56" s="39"/>
      <c r="K56" s="39"/>
    </row>
    <row r="57" spans="1:48" s="32" customFormat="1" ht="12.75" customHeight="1" x14ac:dyDescent="0.25">
      <c r="A57" s="33" t="s">
        <v>24</v>
      </c>
      <c r="B57" s="35"/>
      <c r="C57" s="35" t="s">
        <v>139</v>
      </c>
      <c r="E57" s="36"/>
      <c r="F57" s="37" t="s">
        <v>19</v>
      </c>
      <c r="G57" s="38"/>
      <c r="H57" s="28"/>
      <c r="I57" s="39"/>
      <c r="J57" s="39"/>
      <c r="K57" s="39"/>
    </row>
    <row r="58" spans="1:48" s="32" customFormat="1" ht="12.75" customHeight="1" x14ac:dyDescent="0.25">
      <c r="A58" s="33"/>
      <c r="B58" s="35"/>
      <c r="C58" s="35"/>
      <c r="E58" s="36"/>
      <c r="F58" s="37"/>
      <c r="G58" s="38"/>
      <c r="H58" s="28"/>
      <c r="I58" s="39"/>
      <c r="J58" s="39"/>
      <c r="K58" s="39"/>
    </row>
    <row r="59" spans="1:48" s="32" customFormat="1" ht="12.75" customHeight="1" x14ac:dyDescent="0.25">
      <c r="A59" s="33" t="s">
        <v>25</v>
      </c>
      <c r="B59" s="35"/>
      <c r="C59" s="35" t="s">
        <v>97</v>
      </c>
      <c r="E59" s="36">
        <v>91</v>
      </c>
      <c r="F59" s="37" t="s">
        <v>27</v>
      </c>
      <c r="G59" s="38"/>
      <c r="H59" s="28"/>
      <c r="I59" s="39"/>
      <c r="J59" s="39"/>
      <c r="K59" s="39"/>
    </row>
    <row r="60" spans="1:48" s="32" customFormat="1" ht="12.75" customHeight="1" x14ac:dyDescent="0.25">
      <c r="A60" s="33"/>
      <c r="B60" s="35"/>
      <c r="C60" s="35"/>
      <c r="E60" s="36"/>
      <c r="F60" s="37"/>
      <c r="G60" s="38"/>
      <c r="H60" s="28"/>
      <c r="I60" s="39"/>
      <c r="J60" s="39"/>
      <c r="K60" s="39"/>
    </row>
    <row r="61" spans="1:48" s="92" customFormat="1" ht="12.75" customHeight="1" x14ac:dyDescent="0.25">
      <c r="A61" s="87"/>
      <c r="B61" s="95" t="s">
        <v>149</v>
      </c>
      <c r="C61" s="88"/>
      <c r="D61" s="89"/>
      <c r="E61" s="90"/>
      <c r="F61" s="90"/>
      <c r="G61" s="91"/>
      <c r="H61" s="9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</row>
    <row r="62" spans="1:48" s="92" customFormat="1" ht="12.75" customHeight="1" x14ac:dyDescent="0.25">
      <c r="A62" s="87"/>
      <c r="B62" s="95" t="s">
        <v>150</v>
      </c>
      <c r="C62" s="88"/>
      <c r="D62" s="89"/>
      <c r="E62" s="90"/>
      <c r="F62" s="90"/>
      <c r="G62" s="91"/>
      <c r="H62" s="91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</row>
    <row r="63" spans="1:48" s="92" customFormat="1" ht="12.75" customHeight="1" x14ac:dyDescent="0.25">
      <c r="A63" s="87"/>
      <c r="B63" s="88"/>
      <c r="C63" s="88"/>
      <c r="D63" s="89"/>
      <c r="E63" s="90"/>
      <c r="F63" s="90"/>
      <c r="G63" s="91"/>
      <c r="H63" s="91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</row>
    <row r="64" spans="1:48" s="92" customFormat="1" ht="12.75" customHeight="1" x14ac:dyDescent="0.25">
      <c r="A64" s="87"/>
      <c r="B64" s="88" t="s">
        <v>147</v>
      </c>
      <c r="C64" s="88"/>
      <c r="D64" s="89"/>
      <c r="E64" s="90"/>
      <c r="F64" s="90"/>
      <c r="G64" s="91"/>
      <c r="H64" s="91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</row>
    <row r="65" spans="1:48" s="92" customFormat="1" ht="12.75" customHeight="1" x14ac:dyDescent="0.25">
      <c r="A65" s="87"/>
      <c r="B65" s="88" t="s">
        <v>148</v>
      </c>
      <c r="C65" s="88"/>
      <c r="D65" s="89"/>
      <c r="E65" s="90"/>
      <c r="F65" s="90"/>
      <c r="G65" s="91"/>
      <c r="H65" s="91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</row>
    <row r="66" spans="1:48" s="92" customFormat="1" ht="12.75" customHeight="1" x14ac:dyDescent="0.25">
      <c r="A66" s="87"/>
      <c r="B66" s="88"/>
      <c r="C66" s="88"/>
      <c r="D66" s="89"/>
      <c r="E66" s="90"/>
      <c r="F66" s="90"/>
      <c r="G66" s="91"/>
      <c r="H66" s="91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</row>
    <row r="67" spans="1:48" s="92" customFormat="1" ht="12.75" customHeight="1" x14ac:dyDescent="0.25">
      <c r="A67" s="87" t="s">
        <v>18</v>
      </c>
      <c r="B67" s="88"/>
      <c r="C67" s="88" t="s">
        <v>52</v>
      </c>
      <c r="D67" s="89"/>
      <c r="E67" s="145">
        <v>15</v>
      </c>
      <c r="F67" s="90" t="s">
        <v>19</v>
      </c>
      <c r="G67" s="91"/>
      <c r="H67" s="91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</row>
    <row r="68" spans="1:48" ht="12.75" customHeight="1" x14ac:dyDescent="0.25">
      <c r="B68" s="15"/>
      <c r="C68" s="15"/>
      <c r="D68" s="13"/>
      <c r="E68" s="19"/>
      <c r="F68" s="14"/>
      <c r="G68" s="29"/>
      <c r="H68" s="31"/>
    </row>
    <row r="69" spans="1:48" ht="12.75" customHeight="1" x14ac:dyDescent="0.25">
      <c r="B69" s="15"/>
      <c r="C69" s="15"/>
      <c r="D69" s="13"/>
      <c r="E69" s="19"/>
      <c r="F69" s="14"/>
      <c r="G69" s="29"/>
      <c r="H69" s="17"/>
    </row>
    <row r="70" spans="1:48" ht="12.75" customHeight="1" x14ac:dyDescent="0.25">
      <c r="B70" s="15"/>
      <c r="C70" s="15"/>
      <c r="D70" s="13"/>
      <c r="E70" s="19"/>
      <c r="F70" s="37" t="s">
        <v>64</v>
      </c>
      <c r="G70" s="29"/>
      <c r="H70" s="17"/>
    </row>
    <row r="71" spans="1:48" ht="12.75" customHeight="1" x14ac:dyDescent="0.25">
      <c r="B71" s="15"/>
      <c r="C71" s="15"/>
      <c r="D71" s="13"/>
      <c r="E71" s="19"/>
      <c r="F71" s="37"/>
      <c r="G71" s="29"/>
      <c r="H71" s="17"/>
    </row>
    <row r="72" spans="1:48" ht="12.75" customHeight="1" x14ac:dyDescent="0.25">
      <c r="B72" s="15"/>
      <c r="C72" s="15"/>
      <c r="D72" s="13"/>
      <c r="E72" s="19"/>
      <c r="F72" s="37"/>
      <c r="G72" s="29"/>
      <c r="H72" s="17"/>
    </row>
    <row r="73" spans="1:48" s="92" customFormat="1" ht="12.75" customHeight="1" x14ac:dyDescent="0.25">
      <c r="A73" s="87"/>
      <c r="B73" s="88"/>
      <c r="C73" s="88"/>
      <c r="D73" s="89"/>
      <c r="E73" s="47" t="s">
        <v>157</v>
      </c>
      <c r="F73" s="45" t="s">
        <v>13</v>
      </c>
      <c r="G73" s="46" t="s">
        <v>14</v>
      </c>
      <c r="H73" s="46" t="s">
        <v>15</v>
      </c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</row>
    <row r="74" spans="1:48" s="92" customFormat="1" ht="12.75" customHeight="1" x14ac:dyDescent="0.25">
      <c r="A74" s="87"/>
      <c r="B74" s="34" t="s">
        <v>96</v>
      </c>
      <c r="C74" s="88"/>
      <c r="D74" s="89"/>
      <c r="E74" s="47"/>
      <c r="F74" s="45"/>
      <c r="G74" s="46"/>
      <c r="H74" s="46" t="s">
        <v>11</v>
      </c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</row>
    <row r="75" spans="1:48" s="32" customFormat="1" ht="12.75" customHeight="1" x14ac:dyDescent="0.25">
      <c r="A75" s="33"/>
      <c r="B75" s="34" t="s">
        <v>106</v>
      </c>
      <c r="C75" s="35"/>
      <c r="E75" s="36"/>
      <c r="F75" s="71"/>
      <c r="G75" s="80"/>
      <c r="H75" s="28"/>
      <c r="I75" s="39"/>
      <c r="J75" s="39"/>
      <c r="K75" s="39"/>
    </row>
    <row r="76" spans="1:48" s="32" customFormat="1" ht="12.75" customHeight="1" x14ac:dyDescent="0.25">
      <c r="A76" s="33"/>
      <c r="B76" s="34"/>
      <c r="C76" s="35"/>
      <c r="E76" s="36"/>
      <c r="F76" s="37"/>
      <c r="G76" s="80"/>
      <c r="H76" s="28"/>
      <c r="I76" s="39"/>
      <c r="J76" s="39"/>
      <c r="K76" s="39"/>
    </row>
    <row r="77" spans="1:48" s="32" customFormat="1" ht="12.75" customHeight="1" x14ac:dyDescent="0.25">
      <c r="A77" s="33"/>
      <c r="B77" s="35" t="s">
        <v>95</v>
      </c>
      <c r="C77" s="35"/>
      <c r="E77" s="36"/>
      <c r="F77" s="37"/>
      <c r="G77" s="80"/>
      <c r="H77" s="28"/>
      <c r="I77" s="39"/>
      <c r="J77" s="39"/>
      <c r="K77" s="39"/>
    </row>
    <row r="78" spans="1:48" s="32" customFormat="1" ht="12.75" customHeight="1" x14ac:dyDescent="0.25">
      <c r="A78" s="33"/>
      <c r="B78" s="35" t="s">
        <v>71</v>
      </c>
      <c r="C78" s="35"/>
      <c r="E78" s="36"/>
      <c r="F78" s="37"/>
      <c r="G78" s="80"/>
      <c r="H78" s="28"/>
      <c r="I78" s="39"/>
      <c r="J78" s="39"/>
      <c r="K78" s="39"/>
    </row>
    <row r="79" spans="1:48" s="32" customFormat="1" ht="12.75" customHeight="1" x14ac:dyDescent="0.25">
      <c r="A79" s="33"/>
      <c r="B79" s="35"/>
      <c r="C79" s="35"/>
      <c r="E79" s="36"/>
      <c r="F79" s="37"/>
      <c r="G79" s="80"/>
      <c r="H79" s="28"/>
      <c r="I79" s="39"/>
      <c r="J79" s="39"/>
      <c r="K79" s="39"/>
    </row>
    <row r="80" spans="1:48" s="32" customFormat="1" ht="12.75" customHeight="1" x14ac:dyDescent="0.25">
      <c r="A80" s="33" t="s">
        <v>18</v>
      </c>
      <c r="B80" s="35"/>
      <c r="C80" s="35" t="s">
        <v>70</v>
      </c>
      <c r="E80" s="142">
        <v>61</v>
      </c>
      <c r="F80" s="37" t="s">
        <v>19</v>
      </c>
      <c r="G80" s="80"/>
      <c r="H80" s="28"/>
      <c r="I80" s="39"/>
      <c r="J80" s="39"/>
      <c r="K80" s="39"/>
    </row>
    <row r="81" spans="1:48" s="92" customFormat="1" ht="12.75" customHeight="1" x14ac:dyDescent="0.25">
      <c r="A81" s="87"/>
      <c r="B81" s="88"/>
      <c r="C81" s="88"/>
      <c r="D81" s="89"/>
      <c r="E81" s="90"/>
      <c r="F81" s="90"/>
      <c r="G81" s="91"/>
      <c r="H81" s="9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</row>
    <row r="82" spans="1:48" s="32" customFormat="1" x14ac:dyDescent="0.25">
      <c r="A82" s="33"/>
      <c r="B82" s="69" t="s">
        <v>126</v>
      </c>
      <c r="E82" s="37"/>
      <c r="F82" s="37"/>
      <c r="G82" s="70"/>
      <c r="H82" s="40"/>
    </row>
    <row r="83" spans="1:48" s="32" customFormat="1" x14ac:dyDescent="0.25">
      <c r="A83" s="33"/>
      <c r="B83" s="69"/>
      <c r="E83" s="37"/>
      <c r="F83" s="37"/>
      <c r="G83" s="70"/>
      <c r="H83" s="40"/>
    </row>
    <row r="84" spans="1:48" s="32" customFormat="1" x14ac:dyDescent="0.25">
      <c r="A84" s="33"/>
      <c r="B84" s="69" t="s">
        <v>130</v>
      </c>
      <c r="C84" s="69"/>
      <c r="E84" s="37"/>
      <c r="F84" s="37"/>
      <c r="G84" s="70"/>
      <c r="H84" s="40"/>
    </row>
    <row r="85" spans="1:48" s="32" customFormat="1" x14ac:dyDescent="0.25">
      <c r="A85" s="33"/>
      <c r="B85" s="79" t="s">
        <v>133</v>
      </c>
      <c r="C85" s="69"/>
      <c r="E85" s="37"/>
      <c r="F85" s="37"/>
      <c r="G85" s="70"/>
      <c r="H85" s="40"/>
    </row>
    <row r="86" spans="1:48" s="32" customFormat="1" x14ac:dyDescent="0.25">
      <c r="A86" s="33"/>
      <c r="B86" s="79" t="s">
        <v>131</v>
      </c>
      <c r="C86" s="69"/>
      <c r="E86" s="37"/>
      <c r="F86" s="37"/>
      <c r="G86" s="70"/>
      <c r="H86" s="40"/>
    </row>
    <row r="87" spans="1:48" s="32" customFormat="1" x14ac:dyDescent="0.25">
      <c r="A87" s="33"/>
      <c r="B87" s="79" t="s">
        <v>132</v>
      </c>
      <c r="E87" s="93"/>
      <c r="F87" s="37"/>
      <c r="G87" s="70"/>
      <c r="H87" s="40"/>
    </row>
    <row r="88" spans="1:48" s="32" customFormat="1" x14ac:dyDescent="0.25">
      <c r="A88" s="33"/>
      <c r="B88" s="79"/>
      <c r="E88" s="93"/>
      <c r="F88" s="37"/>
      <c r="G88" s="70"/>
      <c r="H88" s="40"/>
    </row>
    <row r="89" spans="1:48" s="32" customFormat="1" x14ac:dyDescent="0.25">
      <c r="A89" s="33"/>
      <c r="B89" s="32" t="s">
        <v>2</v>
      </c>
      <c r="E89" s="93"/>
      <c r="F89" s="37"/>
      <c r="G89" s="70"/>
      <c r="H89" s="40"/>
    </row>
    <row r="90" spans="1:48" s="32" customFormat="1" x14ac:dyDescent="0.25">
      <c r="A90" s="33"/>
      <c r="E90" s="93"/>
      <c r="F90" s="37"/>
      <c r="G90" s="70"/>
      <c r="H90" s="40"/>
    </row>
    <row r="91" spans="1:48" s="32" customFormat="1" x14ac:dyDescent="0.25">
      <c r="A91" s="33" t="s">
        <v>20</v>
      </c>
      <c r="C91" s="267" t="s">
        <v>145</v>
      </c>
      <c r="D91" s="268"/>
      <c r="E91" s="93">
        <v>144</v>
      </c>
      <c r="F91" s="37" t="s">
        <v>19</v>
      </c>
      <c r="G91" s="70"/>
      <c r="H91" s="40"/>
    </row>
    <row r="92" spans="1:48" s="32" customFormat="1" x14ac:dyDescent="0.25">
      <c r="A92" s="33"/>
      <c r="C92" s="267"/>
      <c r="D92" s="268"/>
      <c r="E92" s="93"/>
      <c r="F92" s="37"/>
      <c r="G92" s="40"/>
      <c r="H92" s="40"/>
    </row>
    <row r="93" spans="1:48" s="32" customFormat="1" x14ac:dyDescent="0.25">
      <c r="A93" s="33"/>
      <c r="C93" s="82"/>
      <c r="D93" s="83"/>
      <c r="E93" s="52"/>
      <c r="F93" s="37"/>
      <c r="G93" s="70"/>
      <c r="H93" s="40"/>
    </row>
    <row r="94" spans="1:48" s="32" customFormat="1" x14ac:dyDescent="0.25">
      <c r="A94" s="33" t="s">
        <v>20</v>
      </c>
      <c r="C94" s="267" t="s">
        <v>146</v>
      </c>
      <c r="D94" s="268"/>
      <c r="F94" s="40"/>
      <c r="G94" s="70"/>
      <c r="H94" s="40"/>
    </row>
    <row r="95" spans="1:48" s="32" customFormat="1" x14ac:dyDescent="0.25">
      <c r="A95" s="33"/>
      <c r="C95" s="267"/>
      <c r="D95" s="268"/>
      <c r="E95" s="93">
        <v>155</v>
      </c>
      <c r="F95" s="37" t="s">
        <v>19</v>
      </c>
      <c r="G95" s="70"/>
      <c r="H95" s="40"/>
    </row>
    <row r="96" spans="1:48" s="32" customFormat="1" ht="12.75" customHeight="1" x14ac:dyDescent="0.25">
      <c r="A96" s="33"/>
      <c r="C96" s="35"/>
      <c r="E96" s="146"/>
      <c r="F96" s="45"/>
      <c r="G96" s="46"/>
      <c r="H96" s="46"/>
      <c r="I96" s="39"/>
      <c r="J96" s="39"/>
      <c r="K96" s="39"/>
    </row>
    <row r="97" spans="1:11" s="32" customFormat="1" ht="12.75" customHeight="1" x14ac:dyDescent="0.25">
      <c r="A97" s="33"/>
      <c r="B97" s="69" t="s">
        <v>107</v>
      </c>
      <c r="C97" s="35"/>
      <c r="E97" s="94"/>
      <c r="F97" s="37"/>
      <c r="G97" s="38"/>
      <c r="H97" s="46"/>
      <c r="I97" s="39"/>
      <c r="J97" s="39"/>
      <c r="K97" s="39"/>
    </row>
    <row r="98" spans="1:11" s="32" customFormat="1" x14ac:dyDescent="0.25">
      <c r="A98" s="33"/>
      <c r="B98" s="69"/>
      <c r="E98" s="93"/>
      <c r="F98" s="37"/>
      <c r="G98" s="40"/>
      <c r="H98" s="40"/>
    </row>
    <row r="99" spans="1:11" s="32" customFormat="1" x14ac:dyDescent="0.25">
      <c r="A99" s="33"/>
      <c r="B99" s="69" t="s">
        <v>108</v>
      </c>
      <c r="E99" s="37"/>
      <c r="F99" s="37"/>
      <c r="G99" s="40"/>
      <c r="H99" s="40"/>
    </row>
    <row r="100" spans="1:11" s="32" customFormat="1" x14ac:dyDescent="0.25">
      <c r="A100" s="33"/>
      <c r="E100" s="37"/>
      <c r="F100" s="37"/>
      <c r="G100" s="40"/>
      <c r="H100" s="40"/>
    </row>
    <row r="101" spans="1:11" s="32" customFormat="1" x14ac:dyDescent="0.25">
      <c r="A101" s="33"/>
      <c r="B101" s="32" t="s">
        <v>151</v>
      </c>
      <c r="E101" s="37"/>
      <c r="F101" s="37"/>
      <c r="G101" s="40"/>
      <c r="H101" s="40"/>
    </row>
    <row r="102" spans="1:11" s="32" customFormat="1" x14ac:dyDescent="0.25">
      <c r="A102" s="33"/>
      <c r="B102" s="32" t="s">
        <v>110</v>
      </c>
      <c r="E102" s="37"/>
      <c r="F102" s="37"/>
      <c r="G102" s="40"/>
      <c r="H102" s="40"/>
    </row>
    <row r="103" spans="1:11" s="32" customFormat="1" x14ac:dyDescent="0.25">
      <c r="A103" s="33"/>
      <c r="E103" s="37"/>
      <c r="F103" s="37"/>
      <c r="G103" s="40"/>
      <c r="H103" s="40"/>
    </row>
    <row r="104" spans="1:11" s="32" customFormat="1" x14ac:dyDescent="0.25">
      <c r="A104" s="33" t="s">
        <v>21</v>
      </c>
      <c r="C104" s="32" t="s">
        <v>109</v>
      </c>
      <c r="E104" s="66">
        <f>E48</f>
        <v>95</v>
      </c>
      <c r="F104" s="37" t="s">
        <v>19</v>
      </c>
      <c r="G104" s="40"/>
      <c r="H104" s="40"/>
    </row>
    <row r="105" spans="1:11" s="32" customFormat="1" x14ac:dyDescent="0.25">
      <c r="A105" s="33"/>
      <c r="E105" s="66"/>
      <c r="F105" s="37"/>
      <c r="G105" s="40"/>
      <c r="H105" s="40"/>
    </row>
    <row r="106" spans="1:11" s="32" customFormat="1" x14ac:dyDescent="0.25">
      <c r="A106" s="33"/>
      <c r="C106" s="32" t="s">
        <v>52</v>
      </c>
      <c r="E106" s="66">
        <f>E67</f>
        <v>15</v>
      </c>
      <c r="F106" s="37" t="s">
        <v>19</v>
      </c>
      <c r="G106" s="40"/>
      <c r="H106" s="40"/>
    </row>
    <row r="107" spans="1:11" s="32" customFormat="1" x14ac:dyDescent="0.25">
      <c r="A107" s="33"/>
      <c r="E107" s="37"/>
      <c r="F107" s="37"/>
      <c r="G107" s="40"/>
      <c r="H107" s="40"/>
    </row>
    <row r="108" spans="1:11" s="32" customFormat="1" x14ac:dyDescent="0.25">
      <c r="A108" s="33"/>
      <c r="B108" s="32" t="s">
        <v>112</v>
      </c>
      <c r="E108" s="37"/>
      <c r="F108" s="37"/>
      <c r="G108" s="40"/>
      <c r="H108" s="40"/>
    </row>
    <row r="109" spans="1:11" s="32" customFormat="1" x14ac:dyDescent="0.25">
      <c r="A109" s="33"/>
      <c r="B109" s="32" t="s">
        <v>110</v>
      </c>
      <c r="E109" s="37"/>
      <c r="F109" s="37"/>
      <c r="G109" s="40"/>
      <c r="H109" s="40"/>
    </row>
    <row r="110" spans="1:11" s="32" customFormat="1" x14ac:dyDescent="0.25">
      <c r="A110" s="33"/>
      <c r="E110" s="37"/>
      <c r="F110" s="37"/>
      <c r="G110" s="40"/>
      <c r="H110" s="40"/>
    </row>
    <row r="111" spans="1:11" s="32" customFormat="1" x14ac:dyDescent="0.25">
      <c r="A111" s="33" t="s">
        <v>22</v>
      </c>
      <c r="C111" s="32" t="s">
        <v>109</v>
      </c>
      <c r="E111" s="66">
        <f>E34</f>
        <v>47</v>
      </c>
      <c r="F111" s="37" t="s">
        <v>19</v>
      </c>
      <c r="G111" s="40"/>
      <c r="H111" s="40"/>
    </row>
    <row r="112" spans="1:11" s="32" customFormat="1" x14ac:dyDescent="0.25">
      <c r="A112" s="33"/>
      <c r="E112" s="37"/>
      <c r="F112" s="37"/>
      <c r="G112" s="40"/>
      <c r="H112" s="40"/>
    </row>
    <row r="113" spans="1:11" s="32" customFormat="1" x14ac:dyDescent="0.25">
      <c r="A113" s="33"/>
      <c r="B113" s="69" t="s">
        <v>108</v>
      </c>
      <c r="E113" s="37"/>
      <c r="F113" s="37"/>
      <c r="G113" s="40"/>
      <c r="H113" s="40"/>
    </row>
    <row r="114" spans="1:11" s="32" customFormat="1" x14ac:dyDescent="0.25">
      <c r="A114" s="33"/>
      <c r="E114" s="37"/>
      <c r="F114" s="37"/>
      <c r="G114" s="40"/>
      <c r="H114" s="40"/>
    </row>
    <row r="115" spans="1:11" s="32" customFormat="1" x14ac:dyDescent="0.25">
      <c r="A115" s="33"/>
      <c r="B115" s="32" t="s">
        <v>113</v>
      </c>
      <c r="E115" s="37"/>
      <c r="F115" s="37"/>
      <c r="G115" s="40"/>
      <c r="H115" s="40"/>
    </row>
    <row r="116" spans="1:11" s="32" customFormat="1" x14ac:dyDescent="0.25">
      <c r="A116" s="33"/>
      <c r="B116" s="32" t="s">
        <v>71</v>
      </c>
      <c r="E116" s="37"/>
      <c r="F116" s="37"/>
      <c r="G116" s="40"/>
      <c r="H116" s="40"/>
    </row>
    <row r="117" spans="1:11" s="32" customFormat="1" x14ac:dyDescent="0.25">
      <c r="A117" s="33"/>
      <c r="E117" s="37"/>
      <c r="F117" s="37"/>
      <c r="G117" s="40"/>
      <c r="H117" s="40"/>
    </row>
    <row r="118" spans="1:11" s="32" customFormat="1" x14ac:dyDescent="0.25">
      <c r="A118" s="33" t="s">
        <v>23</v>
      </c>
      <c r="C118" s="32" t="s">
        <v>109</v>
      </c>
      <c r="E118" s="66">
        <f>E80</f>
        <v>61</v>
      </c>
      <c r="F118" s="37" t="s">
        <v>19</v>
      </c>
      <c r="G118" s="40"/>
      <c r="H118" s="40"/>
    </row>
    <row r="119" spans="1:11" s="32" customFormat="1" x14ac:dyDescent="0.25">
      <c r="A119" s="33"/>
      <c r="E119" s="66"/>
      <c r="F119" s="37"/>
      <c r="G119" s="40"/>
      <c r="H119" s="40"/>
    </row>
    <row r="120" spans="1:11" ht="12.75" customHeight="1" x14ac:dyDescent="0.25">
      <c r="B120" s="34" t="s">
        <v>94</v>
      </c>
      <c r="C120" s="15"/>
      <c r="D120" s="13"/>
      <c r="E120" s="47"/>
      <c r="F120" s="45"/>
      <c r="G120" s="46"/>
      <c r="H120" s="46"/>
    </row>
    <row r="121" spans="1:11" s="32" customFormat="1" ht="12.75" customHeight="1" x14ac:dyDescent="0.25">
      <c r="A121" s="33"/>
      <c r="B121" s="35"/>
      <c r="E121" s="8"/>
      <c r="F121" s="5"/>
      <c r="G121" s="43"/>
      <c r="H121" s="43"/>
    </row>
    <row r="122" spans="1:11" s="32" customFormat="1" ht="12.75" customHeight="1" x14ac:dyDescent="0.25">
      <c r="A122" s="33"/>
      <c r="B122" s="34" t="s">
        <v>93</v>
      </c>
      <c r="E122" s="37"/>
      <c r="F122" s="37"/>
      <c r="G122" s="28"/>
      <c r="H122" s="28"/>
    </row>
    <row r="123" spans="1:11" s="32" customFormat="1" ht="12.75" customHeight="1" x14ac:dyDescent="0.25">
      <c r="A123" s="33"/>
      <c r="B123" s="35"/>
      <c r="E123" s="37"/>
      <c r="F123" s="37"/>
      <c r="G123" s="28"/>
      <c r="H123" s="28"/>
    </row>
    <row r="124" spans="1:11" s="32" customFormat="1" ht="12.75" customHeight="1" x14ac:dyDescent="0.25">
      <c r="A124" s="33"/>
      <c r="B124" s="32" t="s">
        <v>92</v>
      </c>
      <c r="C124" s="35"/>
      <c r="E124" s="37"/>
      <c r="F124" s="37"/>
      <c r="G124" s="28"/>
      <c r="H124" s="28"/>
    </row>
    <row r="125" spans="1:11" s="32" customFormat="1" ht="12.75" customHeight="1" x14ac:dyDescent="0.25">
      <c r="A125" s="33"/>
      <c r="C125" s="35"/>
      <c r="E125" s="37"/>
      <c r="F125" s="37"/>
      <c r="G125" s="28"/>
      <c r="H125" s="28"/>
    </row>
    <row r="126" spans="1:11" s="32" customFormat="1" ht="12.75" customHeight="1" x14ac:dyDescent="0.25">
      <c r="A126" s="33" t="s">
        <v>16</v>
      </c>
      <c r="C126" s="32" t="s">
        <v>91</v>
      </c>
      <c r="E126" s="37">
        <v>9</v>
      </c>
      <c r="F126" s="37" t="s">
        <v>27</v>
      </c>
      <c r="G126" s="44"/>
      <c r="H126" s="44"/>
    </row>
    <row r="127" spans="1:11" s="32" customFormat="1" x14ac:dyDescent="0.25">
      <c r="A127" s="33"/>
      <c r="E127" s="66"/>
      <c r="F127" s="37"/>
      <c r="G127" s="40"/>
      <c r="H127" s="40"/>
    </row>
    <row r="128" spans="1:11" s="119" customFormat="1" ht="12.75" customHeight="1" x14ac:dyDescent="0.25">
      <c r="A128" s="117"/>
      <c r="B128" s="81" t="s">
        <v>94</v>
      </c>
      <c r="C128" s="147"/>
      <c r="D128" s="148"/>
      <c r="E128" s="120"/>
      <c r="F128" s="121"/>
      <c r="G128" s="122"/>
      <c r="H128" s="122"/>
      <c r="I128" s="123"/>
      <c r="J128" s="123"/>
      <c r="K128" s="123"/>
    </row>
    <row r="129" spans="1:8" s="131" customFormat="1" ht="12.75" customHeight="1" x14ac:dyDescent="0.25">
      <c r="A129" s="129"/>
      <c r="B129" s="130"/>
      <c r="E129" s="126"/>
      <c r="F129" s="140"/>
      <c r="G129" s="149"/>
      <c r="H129" s="149"/>
    </row>
    <row r="130" spans="1:8" s="131" customFormat="1" ht="12.75" customHeight="1" x14ac:dyDescent="0.25">
      <c r="A130" s="129"/>
      <c r="B130" s="81" t="s">
        <v>93</v>
      </c>
      <c r="E130" s="132"/>
      <c r="F130" s="132"/>
      <c r="G130" s="133"/>
      <c r="H130" s="133"/>
    </row>
    <row r="131" spans="1:8" s="131" customFormat="1" ht="12.75" customHeight="1" x14ac:dyDescent="0.25">
      <c r="A131" s="129"/>
      <c r="B131" s="130"/>
      <c r="E131" s="132"/>
      <c r="F131" s="132"/>
      <c r="G131" s="133"/>
      <c r="H131" s="133"/>
    </row>
    <row r="132" spans="1:8" s="131" customFormat="1" ht="12.75" customHeight="1" x14ac:dyDescent="0.25">
      <c r="A132" s="129"/>
      <c r="B132" s="131" t="s">
        <v>92</v>
      </c>
      <c r="C132" s="130"/>
      <c r="E132" s="132"/>
      <c r="F132" s="132"/>
      <c r="G132" s="133"/>
      <c r="H132" s="133"/>
    </row>
    <row r="133" spans="1:8" s="131" customFormat="1" ht="12.75" customHeight="1" x14ac:dyDescent="0.25">
      <c r="A133" s="129"/>
      <c r="C133" s="130"/>
      <c r="E133" s="132"/>
      <c r="F133" s="132"/>
      <c r="G133" s="133"/>
      <c r="H133" s="133"/>
    </row>
    <row r="134" spans="1:8" s="131" customFormat="1" ht="12.75" customHeight="1" x14ac:dyDescent="0.25">
      <c r="A134" s="129" t="s">
        <v>16</v>
      </c>
      <c r="C134" s="131" t="s">
        <v>91</v>
      </c>
      <c r="E134" s="132"/>
      <c r="F134" s="132" t="s">
        <v>27</v>
      </c>
      <c r="G134" s="150"/>
      <c r="H134" s="150"/>
    </row>
    <row r="135" spans="1:8" ht="12.75" customHeight="1" x14ac:dyDescent="0.25">
      <c r="B135" s="15"/>
      <c r="C135" s="15"/>
      <c r="D135" s="13"/>
      <c r="E135" s="19"/>
      <c r="F135" s="14"/>
      <c r="G135" s="29"/>
      <c r="H135" s="31"/>
    </row>
    <row r="136" spans="1:8" ht="12.75" customHeight="1" x14ac:dyDescent="0.25">
      <c r="B136" s="15"/>
      <c r="C136" s="15"/>
      <c r="D136" s="13"/>
      <c r="E136" s="19"/>
      <c r="F136" s="14"/>
      <c r="G136" s="29"/>
      <c r="H136" s="17"/>
    </row>
    <row r="137" spans="1:8" ht="12.75" customHeight="1" x14ac:dyDescent="0.25">
      <c r="B137" s="15"/>
      <c r="C137" s="15"/>
      <c r="D137" s="13"/>
      <c r="E137" s="19"/>
      <c r="F137" s="37" t="s">
        <v>64</v>
      </c>
      <c r="G137" s="29"/>
      <c r="H137" s="17"/>
    </row>
    <row r="138" spans="1:8" ht="12.75" customHeight="1" x14ac:dyDescent="0.25">
      <c r="B138" s="15"/>
      <c r="C138" s="15"/>
      <c r="D138" s="13"/>
      <c r="E138" s="19"/>
      <c r="F138" s="37"/>
      <c r="G138" s="29"/>
      <c r="H138" s="31"/>
    </row>
    <row r="139" spans="1:8" ht="12.75" customHeight="1" x14ac:dyDescent="0.25">
      <c r="B139" s="15"/>
      <c r="C139" s="15"/>
      <c r="D139" s="13"/>
      <c r="E139" s="47" t="s">
        <v>157</v>
      </c>
      <c r="F139" s="45" t="s">
        <v>13</v>
      </c>
      <c r="G139" s="46" t="s">
        <v>14</v>
      </c>
      <c r="H139" s="46" t="s">
        <v>15</v>
      </c>
    </row>
    <row r="140" spans="1:8" ht="12.75" customHeight="1" x14ac:dyDescent="0.25">
      <c r="B140" s="15"/>
      <c r="C140" s="15"/>
      <c r="D140" s="13"/>
      <c r="E140" s="47"/>
      <c r="F140" s="45"/>
      <c r="G140" s="46"/>
      <c r="H140" s="46" t="s">
        <v>11</v>
      </c>
    </row>
    <row r="141" spans="1:8" ht="12.75" customHeight="1" x14ac:dyDescent="0.25">
      <c r="B141" s="15"/>
      <c r="C141" s="15"/>
      <c r="D141" s="13"/>
      <c r="E141" s="47"/>
      <c r="F141" s="45"/>
      <c r="G141" s="46"/>
      <c r="H141" s="46"/>
    </row>
    <row r="142" spans="1:8" ht="12.75" customHeight="1" x14ac:dyDescent="0.25">
      <c r="B142" s="15"/>
      <c r="C142" s="15"/>
      <c r="D142" s="13"/>
      <c r="E142" s="47"/>
      <c r="F142" s="45"/>
      <c r="G142" s="46"/>
      <c r="H142" s="46"/>
    </row>
    <row r="143" spans="1:8" ht="12.75" customHeight="1" x14ac:dyDescent="0.25">
      <c r="B143" s="15"/>
      <c r="C143" s="15"/>
      <c r="D143" s="13"/>
      <c r="E143" s="47"/>
      <c r="F143" s="45"/>
      <c r="G143" s="46"/>
      <c r="H143" s="46"/>
    </row>
    <row r="144" spans="1:8" ht="12.75" customHeight="1" x14ac:dyDescent="0.25">
      <c r="B144" s="15"/>
      <c r="C144" s="15"/>
      <c r="D144" s="1" t="s">
        <v>82</v>
      </c>
      <c r="E144" s="19"/>
      <c r="F144" s="37"/>
      <c r="G144" s="29"/>
      <c r="H144" s="17"/>
    </row>
    <row r="145" spans="2:8" ht="12.75" customHeight="1" x14ac:dyDescent="0.25">
      <c r="B145" s="15"/>
      <c r="C145" s="15"/>
      <c r="E145" s="19"/>
      <c r="F145" s="37"/>
      <c r="G145" s="29"/>
      <c r="H145" s="17"/>
    </row>
    <row r="146" spans="2:8" ht="12.75" customHeight="1" x14ac:dyDescent="0.25">
      <c r="B146" s="15"/>
      <c r="C146" s="15"/>
      <c r="D146" s="11" t="s">
        <v>118</v>
      </c>
      <c r="E146" s="19"/>
      <c r="F146" s="37"/>
      <c r="G146" s="29"/>
      <c r="H146" s="17"/>
    </row>
    <row r="147" spans="2:8" ht="12.75" customHeight="1" x14ac:dyDescent="0.25">
      <c r="B147" s="15"/>
      <c r="C147" s="15"/>
      <c r="E147" s="19"/>
      <c r="F147" s="37"/>
      <c r="G147" s="29"/>
      <c r="H147" s="17"/>
    </row>
    <row r="148" spans="2:8" ht="12.75" customHeight="1" x14ac:dyDescent="0.25">
      <c r="B148" s="15"/>
      <c r="C148" s="15"/>
      <c r="D148" s="11" t="s">
        <v>119</v>
      </c>
      <c r="E148" s="19"/>
      <c r="F148" s="37"/>
      <c r="G148" s="29"/>
      <c r="H148" s="17"/>
    </row>
    <row r="149" spans="2:8" ht="12.75" customHeight="1" x14ac:dyDescent="0.25">
      <c r="B149" s="15"/>
      <c r="C149" s="15"/>
      <c r="D149" s="13"/>
      <c r="E149" s="19"/>
      <c r="F149" s="37"/>
      <c r="G149" s="29"/>
      <c r="H149" s="17"/>
    </row>
    <row r="150" spans="2:8" ht="12.75" customHeight="1" x14ac:dyDescent="0.25">
      <c r="B150" s="15"/>
      <c r="C150" s="15"/>
      <c r="D150" s="13"/>
      <c r="E150" s="19"/>
      <c r="F150" s="37"/>
      <c r="G150" s="29"/>
      <c r="H150" s="17"/>
    </row>
    <row r="151" spans="2:8" ht="12.75" customHeight="1" x14ac:dyDescent="0.25">
      <c r="B151" s="15"/>
      <c r="C151" s="15"/>
      <c r="D151" s="13"/>
      <c r="E151" s="19"/>
      <c r="F151" s="37"/>
      <c r="G151" s="29"/>
      <c r="H151" s="17"/>
    </row>
    <row r="152" spans="2:8" ht="12.75" customHeight="1" x14ac:dyDescent="0.25">
      <c r="B152" s="15"/>
      <c r="C152" s="15"/>
      <c r="D152" s="13"/>
      <c r="E152" s="19"/>
      <c r="F152" s="37"/>
      <c r="G152" s="29"/>
      <c r="H152" s="17"/>
    </row>
    <row r="153" spans="2:8" ht="12.75" customHeight="1" x14ac:dyDescent="0.25">
      <c r="B153" s="15"/>
      <c r="C153" s="15"/>
      <c r="D153" s="13"/>
      <c r="E153" s="19"/>
      <c r="F153" s="37"/>
      <c r="G153" s="29"/>
      <c r="H153" s="17"/>
    </row>
    <row r="154" spans="2:8" ht="12.75" customHeight="1" x14ac:dyDescent="0.25">
      <c r="B154" s="15"/>
      <c r="C154" s="15"/>
      <c r="D154" s="13"/>
      <c r="E154" s="19"/>
      <c r="F154" s="37"/>
      <c r="G154" s="29"/>
      <c r="H154" s="17"/>
    </row>
    <row r="155" spans="2:8" ht="12.75" customHeight="1" x14ac:dyDescent="0.25">
      <c r="B155" s="15"/>
      <c r="C155" s="15"/>
      <c r="D155" s="13"/>
      <c r="E155" s="19"/>
      <c r="F155" s="37"/>
      <c r="G155" s="29"/>
      <c r="H155" s="17"/>
    </row>
    <row r="156" spans="2:8" ht="12.75" customHeight="1" x14ac:dyDescent="0.25">
      <c r="B156" s="15"/>
      <c r="C156" s="15"/>
      <c r="D156" s="13"/>
      <c r="E156" s="19"/>
      <c r="F156" s="37"/>
      <c r="G156" s="29"/>
      <c r="H156" s="17"/>
    </row>
    <row r="157" spans="2:8" ht="12.75" customHeight="1" x14ac:dyDescent="0.25">
      <c r="B157" s="15"/>
      <c r="C157" s="15"/>
      <c r="D157" s="13"/>
      <c r="E157" s="19"/>
      <c r="F157" s="37"/>
      <c r="G157" s="29"/>
      <c r="H157" s="17"/>
    </row>
    <row r="158" spans="2:8" ht="12.75" customHeight="1" x14ac:dyDescent="0.25">
      <c r="B158" s="15"/>
      <c r="C158" s="15"/>
      <c r="D158" s="13"/>
      <c r="E158" s="19"/>
      <c r="F158" s="37"/>
      <c r="G158" s="29"/>
      <c r="H158" s="17"/>
    </row>
    <row r="159" spans="2:8" ht="12.75" customHeight="1" x14ac:dyDescent="0.25">
      <c r="B159" s="15"/>
      <c r="C159" s="15"/>
      <c r="D159" s="13"/>
      <c r="E159" s="19"/>
      <c r="F159" s="37"/>
      <c r="G159" s="29"/>
      <c r="H159" s="17"/>
    </row>
    <row r="160" spans="2:8" ht="12.75" customHeight="1" x14ac:dyDescent="0.25">
      <c r="B160" s="15"/>
      <c r="C160" s="15"/>
      <c r="D160" s="13"/>
      <c r="E160" s="19"/>
      <c r="F160" s="37"/>
      <c r="G160" s="29"/>
      <c r="H160" s="17"/>
    </row>
    <row r="161" spans="2:8" ht="12.75" customHeight="1" x14ac:dyDescent="0.25">
      <c r="B161" s="15"/>
      <c r="C161" s="15"/>
      <c r="D161" s="13"/>
      <c r="E161" s="19"/>
      <c r="F161" s="37"/>
      <c r="G161" s="29"/>
      <c r="H161" s="17"/>
    </row>
    <row r="162" spans="2:8" ht="12.75" customHeight="1" x14ac:dyDescent="0.25">
      <c r="B162" s="15"/>
      <c r="C162" s="15"/>
      <c r="D162" s="13"/>
      <c r="E162" s="19"/>
      <c r="F162" s="37"/>
      <c r="G162" s="29"/>
      <c r="H162" s="17"/>
    </row>
    <row r="163" spans="2:8" ht="12.75" customHeight="1" x14ac:dyDescent="0.25">
      <c r="B163" s="15"/>
      <c r="C163" s="15"/>
      <c r="D163" s="13"/>
      <c r="E163" s="19"/>
      <c r="F163" s="37"/>
      <c r="G163" s="29"/>
      <c r="H163" s="17"/>
    </row>
    <row r="164" spans="2:8" ht="12.75" customHeight="1" x14ac:dyDescent="0.25">
      <c r="B164" s="15"/>
      <c r="C164" s="15"/>
      <c r="D164" s="13"/>
      <c r="E164" s="19"/>
      <c r="F164" s="37"/>
      <c r="G164" s="29"/>
      <c r="H164" s="17"/>
    </row>
    <row r="165" spans="2:8" ht="12.75" customHeight="1" x14ac:dyDescent="0.25">
      <c r="B165" s="15"/>
      <c r="C165" s="15"/>
      <c r="D165" s="13"/>
      <c r="E165" s="19"/>
      <c r="F165" s="37"/>
      <c r="G165" s="29"/>
      <c r="H165" s="17"/>
    </row>
    <row r="166" spans="2:8" ht="12.75" customHeight="1" x14ac:dyDescent="0.25">
      <c r="B166" s="15"/>
      <c r="C166" s="15"/>
      <c r="D166" s="13"/>
      <c r="E166" s="19"/>
      <c r="F166" s="37"/>
      <c r="G166" s="29"/>
      <c r="H166" s="17"/>
    </row>
    <row r="167" spans="2:8" ht="12.75" customHeight="1" x14ac:dyDescent="0.25">
      <c r="B167" s="15"/>
      <c r="C167" s="15"/>
      <c r="D167" s="13"/>
      <c r="E167" s="19"/>
      <c r="F167" s="37"/>
      <c r="G167" s="29"/>
      <c r="H167" s="17"/>
    </row>
    <row r="168" spans="2:8" ht="12.75" customHeight="1" x14ac:dyDescent="0.25">
      <c r="B168" s="15"/>
      <c r="C168" s="15"/>
      <c r="D168" s="13"/>
      <c r="E168" s="19"/>
      <c r="F168" s="37"/>
      <c r="G168" s="29"/>
      <c r="H168" s="17"/>
    </row>
    <row r="169" spans="2:8" ht="12.75" customHeight="1" x14ac:dyDescent="0.25">
      <c r="B169" s="15"/>
      <c r="C169" s="15"/>
      <c r="D169" s="13"/>
      <c r="E169" s="19"/>
      <c r="F169" s="37"/>
      <c r="G169" s="29"/>
      <c r="H169" s="17"/>
    </row>
    <row r="170" spans="2:8" ht="12.75" customHeight="1" x14ac:dyDescent="0.25">
      <c r="B170" s="15"/>
      <c r="C170" s="15"/>
      <c r="D170" s="13"/>
      <c r="E170" s="19"/>
      <c r="F170" s="37"/>
      <c r="G170" s="29"/>
      <c r="H170" s="17"/>
    </row>
    <row r="171" spans="2:8" ht="12.75" customHeight="1" x14ac:dyDescent="0.25">
      <c r="B171" s="15"/>
      <c r="C171" s="15"/>
      <c r="D171" s="13"/>
      <c r="E171" s="19"/>
      <c r="F171" s="37"/>
      <c r="G171" s="29"/>
      <c r="H171" s="17"/>
    </row>
    <row r="172" spans="2:8" ht="12.75" customHeight="1" x14ac:dyDescent="0.25">
      <c r="B172" s="15"/>
      <c r="C172" s="15"/>
      <c r="D172" s="13"/>
      <c r="E172" s="19"/>
      <c r="F172" s="37"/>
      <c r="G172" s="29"/>
      <c r="H172" s="17"/>
    </row>
    <row r="173" spans="2:8" ht="12.75" customHeight="1" x14ac:dyDescent="0.25">
      <c r="B173" s="15"/>
      <c r="C173" s="15"/>
      <c r="D173" s="13"/>
      <c r="E173" s="19"/>
      <c r="F173" s="37"/>
      <c r="G173" s="29"/>
      <c r="H173" s="17"/>
    </row>
    <row r="174" spans="2:8" ht="12.75" customHeight="1" x14ac:dyDescent="0.25">
      <c r="B174" s="15"/>
      <c r="C174" s="15"/>
      <c r="D174" s="13"/>
      <c r="E174" s="19"/>
      <c r="F174" s="37"/>
      <c r="G174" s="29"/>
      <c r="H174" s="17"/>
    </row>
    <row r="175" spans="2:8" ht="12.75" customHeight="1" x14ac:dyDescent="0.25">
      <c r="B175" s="15"/>
      <c r="C175" s="15"/>
      <c r="D175" s="13"/>
      <c r="E175" s="19"/>
      <c r="F175" s="37"/>
      <c r="G175" s="29"/>
      <c r="H175" s="17"/>
    </row>
    <row r="176" spans="2:8" ht="12.75" customHeight="1" x14ac:dyDescent="0.25">
      <c r="B176" s="15"/>
      <c r="C176" s="15"/>
      <c r="D176" s="13"/>
      <c r="E176" s="19"/>
      <c r="F176" s="37"/>
      <c r="G176" s="29"/>
      <c r="H176" s="17"/>
    </row>
    <row r="177" spans="2:8" ht="12.75" customHeight="1" x14ac:dyDescent="0.25">
      <c r="B177" s="15"/>
      <c r="C177" s="15"/>
      <c r="D177" s="13"/>
      <c r="E177" s="19"/>
      <c r="F177" s="37"/>
      <c r="G177" s="29"/>
      <c r="H177" s="17"/>
    </row>
    <row r="178" spans="2:8" ht="12.75" customHeight="1" x14ac:dyDescent="0.25">
      <c r="B178" s="15"/>
      <c r="C178" s="15"/>
      <c r="D178" s="13"/>
      <c r="E178" s="19"/>
      <c r="F178" s="37"/>
      <c r="G178" s="29"/>
      <c r="H178" s="17"/>
    </row>
    <row r="179" spans="2:8" ht="12.75" customHeight="1" x14ac:dyDescent="0.25">
      <c r="B179" s="15"/>
      <c r="C179" s="15"/>
      <c r="D179" s="13"/>
      <c r="E179" s="19"/>
      <c r="F179" s="37"/>
      <c r="G179" s="29"/>
      <c r="H179" s="17"/>
    </row>
    <row r="180" spans="2:8" ht="12.75" customHeight="1" x14ac:dyDescent="0.25">
      <c r="B180" s="15"/>
      <c r="C180" s="15"/>
      <c r="D180" s="13"/>
      <c r="E180" s="19"/>
      <c r="F180" s="37"/>
      <c r="G180" s="29"/>
      <c r="H180" s="17"/>
    </row>
    <row r="181" spans="2:8" ht="12.75" customHeight="1" x14ac:dyDescent="0.25">
      <c r="B181" s="15"/>
      <c r="C181" s="15"/>
      <c r="D181" s="13"/>
      <c r="E181" s="19"/>
      <c r="F181" s="37"/>
      <c r="G181" s="29"/>
      <c r="H181" s="17"/>
    </row>
    <row r="182" spans="2:8" ht="12.75" customHeight="1" x14ac:dyDescent="0.25">
      <c r="B182" s="15"/>
      <c r="C182" s="15"/>
      <c r="D182" s="13"/>
      <c r="E182" s="19"/>
      <c r="F182" s="37"/>
      <c r="G182" s="29"/>
      <c r="H182" s="17"/>
    </row>
    <row r="183" spans="2:8" ht="12.75" customHeight="1" x14ac:dyDescent="0.25">
      <c r="B183" s="15"/>
      <c r="C183" s="15"/>
      <c r="D183" s="13"/>
      <c r="E183" s="19"/>
      <c r="F183" s="37"/>
      <c r="G183" s="29"/>
      <c r="H183" s="17"/>
    </row>
    <row r="184" spans="2:8" ht="12.75" customHeight="1" x14ac:dyDescent="0.25">
      <c r="B184" s="15"/>
      <c r="C184" s="15"/>
      <c r="D184" s="13"/>
      <c r="E184" s="19"/>
      <c r="F184" s="37"/>
      <c r="G184" s="29"/>
      <c r="H184" s="17"/>
    </row>
    <row r="185" spans="2:8" ht="12.75" customHeight="1" x14ac:dyDescent="0.25">
      <c r="B185" s="15"/>
      <c r="C185" s="15"/>
      <c r="D185" s="13"/>
      <c r="E185" s="19"/>
      <c r="F185" s="37"/>
      <c r="G185" s="29"/>
      <c r="H185" s="17"/>
    </row>
    <row r="186" spans="2:8" ht="12.75" customHeight="1" x14ac:dyDescent="0.25">
      <c r="B186" s="15"/>
      <c r="C186" s="15"/>
      <c r="D186" s="13"/>
      <c r="E186" s="19"/>
      <c r="F186" s="37"/>
      <c r="G186" s="29"/>
      <c r="H186" s="17"/>
    </row>
    <row r="187" spans="2:8" ht="12.75" customHeight="1" x14ac:dyDescent="0.25">
      <c r="B187" s="15"/>
      <c r="C187" s="15"/>
      <c r="D187" s="13"/>
      <c r="E187" s="19"/>
      <c r="F187" s="37"/>
      <c r="G187" s="29"/>
      <c r="H187" s="17"/>
    </row>
    <row r="188" spans="2:8" ht="12.75" customHeight="1" x14ac:dyDescent="0.25">
      <c r="B188" s="15"/>
      <c r="C188" s="15"/>
      <c r="D188" s="13"/>
      <c r="E188" s="19"/>
      <c r="F188" s="37"/>
      <c r="G188" s="29"/>
      <c r="H188" s="17"/>
    </row>
    <row r="189" spans="2:8" ht="12.75" customHeight="1" x14ac:dyDescent="0.25">
      <c r="B189" s="15"/>
      <c r="C189" s="15"/>
      <c r="D189" s="13"/>
      <c r="E189" s="19"/>
      <c r="F189" s="37"/>
      <c r="G189" s="29"/>
      <c r="H189" s="17"/>
    </row>
    <row r="190" spans="2:8" ht="12.75" customHeight="1" x14ac:dyDescent="0.25">
      <c r="B190" s="15"/>
      <c r="C190" s="15"/>
      <c r="D190" s="13"/>
      <c r="E190" s="19"/>
      <c r="F190" s="37"/>
      <c r="G190" s="29"/>
      <c r="H190" s="17"/>
    </row>
    <row r="191" spans="2:8" ht="12.75" customHeight="1" x14ac:dyDescent="0.25">
      <c r="B191" s="15"/>
      <c r="C191" s="15"/>
      <c r="D191" s="13"/>
      <c r="E191" s="19"/>
      <c r="F191" s="37"/>
      <c r="G191" s="29"/>
      <c r="H191" s="17"/>
    </row>
    <row r="192" spans="2:8" ht="12.75" customHeight="1" x14ac:dyDescent="0.25">
      <c r="B192" s="15"/>
      <c r="C192" s="15"/>
      <c r="D192" s="13"/>
      <c r="E192" s="19"/>
      <c r="F192" s="37"/>
      <c r="G192" s="29"/>
      <c r="H192" s="17"/>
    </row>
    <row r="193" spans="1:10" ht="12.75" customHeight="1" x14ac:dyDescent="0.25">
      <c r="B193" s="15"/>
      <c r="C193" s="15"/>
      <c r="D193" s="13"/>
      <c r="E193" s="19"/>
      <c r="F193" s="37"/>
      <c r="G193" s="29"/>
      <c r="H193" s="17"/>
    </row>
    <row r="194" spans="1:10" ht="12.75" customHeight="1" x14ac:dyDescent="0.25">
      <c r="B194" s="15"/>
      <c r="C194" s="15"/>
      <c r="D194" s="13"/>
      <c r="E194" s="19"/>
      <c r="F194" s="37"/>
      <c r="G194" s="29"/>
      <c r="H194" s="17"/>
    </row>
    <row r="195" spans="1:10" ht="12.75" customHeight="1" x14ac:dyDescent="0.25">
      <c r="B195" s="15"/>
      <c r="C195" s="15"/>
      <c r="D195" s="13"/>
      <c r="E195" s="19"/>
      <c r="F195" s="37"/>
      <c r="G195" s="29"/>
      <c r="H195" s="17"/>
    </row>
    <row r="196" spans="1:10" ht="12.75" customHeight="1" x14ac:dyDescent="0.25">
      <c r="B196" s="15"/>
      <c r="C196" s="15"/>
      <c r="D196" s="13"/>
      <c r="E196" s="19"/>
      <c r="F196" s="37"/>
      <c r="G196" s="29"/>
      <c r="H196" s="17"/>
    </row>
    <row r="197" spans="1:10" ht="12.75" customHeight="1" x14ac:dyDescent="0.25">
      <c r="B197" s="15"/>
      <c r="C197" s="15"/>
      <c r="D197" s="13"/>
      <c r="E197" s="19"/>
      <c r="F197" s="37"/>
      <c r="G197" s="29"/>
      <c r="H197" s="17"/>
    </row>
    <row r="198" spans="1:10" ht="12.75" customHeight="1" x14ac:dyDescent="0.25">
      <c r="B198" s="15"/>
      <c r="C198" s="15"/>
      <c r="D198" s="13"/>
      <c r="E198" s="19"/>
      <c r="F198" s="37"/>
      <c r="G198" s="29"/>
      <c r="H198" s="17"/>
    </row>
    <row r="199" spans="1:10" ht="12.75" customHeight="1" x14ac:dyDescent="0.25">
      <c r="B199" s="15"/>
      <c r="C199" s="15"/>
      <c r="D199" s="13"/>
      <c r="E199" s="19"/>
      <c r="F199" s="37"/>
      <c r="G199" s="29"/>
      <c r="H199" s="17"/>
    </row>
    <row r="200" spans="1:10" ht="12.75" customHeight="1" x14ac:dyDescent="0.25">
      <c r="B200" s="15"/>
      <c r="C200" s="15"/>
      <c r="D200" s="13"/>
      <c r="E200" s="19"/>
      <c r="F200" s="37"/>
      <c r="G200" s="29"/>
      <c r="H200" s="17"/>
    </row>
    <row r="201" spans="1:10" ht="12.75" customHeight="1" x14ac:dyDescent="0.25">
      <c r="B201" s="15"/>
      <c r="C201" s="15"/>
      <c r="D201" s="13"/>
      <c r="E201" s="19"/>
      <c r="F201" s="37"/>
      <c r="G201" s="29"/>
      <c r="H201" s="17"/>
    </row>
    <row r="202" spans="1:10" ht="12.75" customHeight="1" x14ac:dyDescent="0.25">
      <c r="B202" s="15"/>
      <c r="C202" s="15"/>
      <c r="D202" s="13"/>
      <c r="E202" s="19"/>
      <c r="F202" s="37"/>
      <c r="G202" s="29"/>
      <c r="H202" s="17"/>
    </row>
    <row r="203" spans="1:10" ht="12.75" customHeight="1" x14ac:dyDescent="0.25">
      <c r="B203" s="15"/>
      <c r="C203" s="15"/>
      <c r="D203" s="13"/>
      <c r="E203" s="19"/>
      <c r="F203" s="37"/>
      <c r="G203" s="29"/>
      <c r="H203" s="17"/>
    </row>
    <row r="204" spans="1:10" ht="12.75" customHeight="1" x14ac:dyDescent="0.25">
      <c r="B204" s="15"/>
      <c r="C204" s="15"/>
      <c r="D204" s="13"/>
      <c r="E204" s="19"/>
      <c r="F204" s="37"/>
      <c r="G204" s="29"/>
      <c r="H204" s="17"/>
    </row>
    <row r="205" spans="1:10" s="48" customFormat="1" ht="12.75" customHeight="1" x14ac:dyDescent="0.25">
      <c r="A205" s="33"/>
      <c r="D205" s="49"/>
      <c r="E205" s="50"/>
      <c r="F205" s="37"/>
      <c r="G205" s="29"/>
      <c r="H205" s="51"/>
      <c r="J205" s="49"/>
    </row>
    <row r="206" spans="1:10" ht="12.75" customHeight="1" x14ac:dyDescent="0.25">
      <c r="B206" s="42" t="s">
        <v>117</v>
      </c>
      <c r="C206" s="20"/>
      <c r="D206" s="13"/>
      <c r="E206" s="21"/>
      <c r="F206" s="14"/>
      <c r="G206" s="22"/>
      <c r="H206" s="22"/>
    </row>
    <row r="207" spans="1:10" ht="12.75" customHeight="1" x14ac:dyDescent="0.25">
      <c r="B207" s="2" t="s">
        <v>81</v>
      </c>
      <c r="C207" s="20"/>
      <c r="D207" s="13"/>
      <c r="E207" s="21"/>
      <c r="F207" s="14"/>
      <c r="G207" s="46" t="s">
        <v>11</v>
      </c>
      <c r="H207" s="22"/>
    </row>
    <row r="208" spans="1:10" ht="12.75" customHeight="1" thickBot="1" x14ac:dyDescent="0.3">
      <c r="C208" s="20"/>
      <c r="D208" s="13"/>
      <c r="E208" s="19"/>
      <c r="F208" s="14"/>
      <c r="G208" s="22"/>
      <c r="H208" s="23"/>
    </row>
    <row r="209" spans="1:11" ht="12.75" customHeight="1" thickTop="1" x14ac:dyDescent="0.25">
      <c r="C209" s="20"/>
      <c r="D209" s="13"/>
      <c r="E209" s="19"/>
      <c r="F209" s="14"/>
      <c r="G209" s="22"/>
      <c r="H209" s="22"/>
    </row>
    <row r="210" spans="1:11" ht="12.75" customHeight="1" x14ac:dyDescent="0.25">
      <c r="C210" s="20"/>
      <c r="D210" s="13"/>
      <c r="E210" s="19"/>
      <c r="F210" s="14"/>
      <c r="G210" s="22"/>
      <c r="H210" s="22"/>
    </row>
    <row r="211" spans="1:11" s="15" customFormat="1" ht="12.75" customHeight="1" x14ac:dyDescent="0.25">
      <c r="A211" s="1"/>
      <c r="C211" s="3"/>
      <c r="D211" s="4"/>
      <c r="E211" s="47" t="s">
        <v>157</v>
      </c>
      <c r="F211" s="45" t="s">
        <v>13</v>
      </c>
      <c r="G211" s="46" t="s">
        <v>14</v>
      </c>
      <c r="H211" s="46" t="s">
        <v>15</v>
      </c>
      <c r="J211" s="13"/>
    </row>
    <row r="212" spans="1:11" s="15" customFormat="1" ht="12.75" customHeight="1" x14ac:dyDescent="0.25">
      <c r="A212" s="1"/>
      <c r="B212" s="42" t="s">
        <v>121</v>
      </c>
      <c r="C212" s="3"/>
      <c r="D212" s="4"/>
      <c r="E212" s="47"/>
      <c r="F212" s="45"/>
      <c r="G212" s="46"/>
      <c r="H212" s="46" t="s">
        <v>11</v>
      </c>
      <c r="J212" s="13"/>
    </row>
    <row r="213" spans="1:11" s="15" customFormat="1" ht="12.75" customHeight="1" x14ac:dyDescent="0.25">
      <c r="A213" s="16"/>
      <c r="B213" s="42"/>
      <c r="C213" s="3"/>
      <c r="D213" s="4"/>
      <c r="E213" s="47"/>
      <c r="F213" s="45"/>
      <c r="G213" s="46"/>
      <c r="J213" s="13"/>
    </row>
    <row r="214" spans="1:11" ht="12.75" customHeight="1" x14ac:dyDescent="0.25">
      <c r="B214" s="9" t="s">
        <v>12</v>
      </c>
      <c r="E214" s="10"/>
      <c r="F214" s="8"/>
      <c r="G214" s="29"/>
      <c r="H214" s="17"/>
    </row>
    <row r="215" spans="1:11" ht="12.75" customHeight="1" x14ac:dyDescent="0.25">
      <c r="B215" s="2"/>
      <c r="E215" s="10"/>
      <c r="F215" s="8"/>
      <c r="G215" s="29"/>
      <c r="H215" s="17"/>
    </row>
    <row r="216" spans="1:11" ht="12.75" customHeight="1" x14ac:dyDescent="0.25">
      <c r="B216" s="3" t="s">
        <v>6</v>
      </c>
      <c r="E216" s="10"/>
      <c r="F216" s="8"/>
      <c r="G216" s="29"/>
      <c r="H216" s="17"/>
    </row>
    <row r="217" spans="1:11" ht="12.75" customHeight="1" x14ac:dyDescent="0.25">
      <c r="D217" s="4" t="s">
        <v>68</v>
      </c>
      <c r="E217" s="10"/>
      <c r="F217" s="8"/>
      <c r="G217" s="29"/>
      <c r="H217" s="17"/>
    </row>
    <row r="218" spans="1:11" ht="12.75" customHeight="1" x14ac:dyDescent="0.25">
      <c r="E218" s="10"/>
      <c r="F218" s="8"/>
      <c r="G218" s="29"/>
      <c r="H218" s="17"/>
    </row>
    <row r="219" spans="1:11" s="85" customFormat="1" ht="12.75" customHeight="1" x14ac:dyDescent="0.25">
      <c r="A219" s="84"/>
      <c r="B219" s="96" t="s">
        <v>66</v>
      </c>
      <c r="C219" s="97"/>
      <c r="E219" s="98"/>
      <c r="F219" s="86"/>
      <c r="G219" s="99"/>
      <c r="H219" s="100"/>
      <c r="I219" s="101"/>
      <c r="J219" s="101"/>
      <c r="K219" s="101"/>
    </row>
    <row r="220" spans="1:11" s="85" customFormat="1" ht="12.75" customHeight="1" x14ac:dyDescent="0.25">
      <c r="A220" s="84"/>
      <c r="B220" s="97"/>
      <c r="C220" s="97"/>
      <c r="E220" s="98"/>
      <c r="F220" s="86"/>
      <c r="G220" s="99"/>
      <c r="H220" s="100"/>
      <c r="I220" s="101"/>
      <c r="J220" s="101"/>
      <c r="K220" s="101"/>
    </row>
    <row r="221" spans="1:11" s="85" customFormat="1" ht="12.75" customHeight="1" x14ac:dyDescent="0.25">
      <c r="A221" s="84"/>
      <c r="B221" s="96" t="s">
        <v>53</v>
      </c>
      <c r="C221" s="97"/>
      <c r="E221" s="98"/>
      <c r="F221" s="86"/>
      <c r="G221" s="99"/>
      <c r="H221" s="100"/>
      <c r="I221" s="101"/>
      <c r="J221" s="101"/>
      <c r="K221" s="101"/>
    </row>
    <row r="222" spans="1:11" s="85" customFormat="1" ht="12.75" customHeight="1" x14ac:dyDescent="0.25">
      <c r="A222" s="84"/>
      <c r="B222" s="97"/>
      <c r="C222" s="97"/>
      <c r="E222" s="98"/>
      <c r="F222" s="86"/>
      <c r="G222" s="99"/>
      <c r="H222" s="100"/>
      <c r="I222" s="101"/>
      <c r="J222" s="101"/>
      <c r="K222" s="101"/>
    </row>
    <row r="223" spans="1:11" s="85" customFormat="1" ht="12.75" customHeight="1" x14ac:dyDescent="0.25">
      <c r="A223" s="84"/>
      <c r="B223" s="97" t="s">
        <v>51</v>
      </c>
      <c r="C223" s="97"/>
      <c r="E223" s="98"/>
      <c r="F223" s="86"/>
      <c r="G223" s="99"/>
      <c r="H223" s="100"/>
      <c r="I223" s="101"/>
      <c r="J223" s="101"/>
      <c r="K223" s="101"/>
    </row>
    <row r="224" spans="1:11" s="85" customFormat="1" ht="12.75" customHeight="1" x14ac:dyDescent="0.25">
      <c r="A224" s="84"/>
      <c r="B224" s="97"/>
      <c r="C224" s="97"/>
      <c r="E224" s="98"/>
      <c r="F224" s="86"/>
      <c r="G224" s="99"/>
      <c r="H224" s="100"/>
      <c r="I224" s="101"/>
      <c r="J224" s="101"/>
      <c r="K224" s="101"/>
    </row>
    <row r="225" spans="1:11" s="85" customFormat="1" ht="12.75" customHeight="1" x14ac:dyDescent="0.25">
      <c r="A225" s="84" t="s">
        <v>16</v>
      </c>
      <c r="B225" s="97"/>
      <c r="C225" s="97" t="s">
        <v>50</v>
      </c>
      <c r="E225" s="98">
        <f>E10</f>
        <v>15</v>
      </c>
      <c r="F225" s="86" t="s">
        <v>19</v>
      </c>
      <c r="G225" s="99"/>
      <c r="H225" s="100"/>
      <c r="I225" s="101"/>
      <c r="J225" s="101"/>
      <c r="K225" s="101"/>
    </row>
    <row r="226" spans="1:11" s="102" customFormat="1" ht="12.75" customHeight="1" x14ac:dyDescent="0.25">
      <c r="A226" s="84"/>
      <c r="B226" s="97"/>
      <c r="C226" s="97"/>
      <c r="D226" s="85"/>
      <c r="E226" s="98"/>
      <c r="F226" s="86"/>
      <c r="G226" s="99"/>
      <c r="H226" s="100"/>
    </row>
    <row r="227" spans="1:11" s="85" customFormat="1" ht="12.75" customHeight="1" x14ac:dyDescent="0.25">
      <c r="A227" s="84"/>
      <c r="B227" s="97" t="s">
        <v>54</v>
      </c>
      <c r="C227" s="97"/>
      <c r="E227" s="98"/>
      <c r="F227" s="86"/>
      <c r="G227" s="99"/>
      <c r="H227" s="100"/>
      <c r="I227" s="101"/>
      <c r="J227" s="101"/>
      <c r="K227" s="101"/>
    </row>
    <row r="228" spans="1:11" s="85" customFormat="1" ht="12.75" customHeight="1" x14ac:dyDescent="0.25">
      <c r="A228" s="84"/>
      <c r="B228" s="97"/>
      <c r="C228" s="97"/>
      <c r="E228" s="98"/>
      <c r="F228" s="86"/>
      <c r="G228" s="99"/>
      <c r="H228" s="100"/>
      <c r="I228" s="101"/>
      <c r="J228" s="101"/>
      <c r="K228" s="101"/>
    </row>
    <row r="229" spans="1:11" s="85" customFormat="1" ht="12.75" customHeight="1" x14ac:dyDescent="0.25">
      <c r="A229" s="84" t="s">
        <v>20</v>
      </c>
      <c r="B229" s="97"/>
      <c r="C229" s="97" t="s">
        <v>50</v>
      </c>
      <c r="E229" s="98">
        <f>E12</f>
        <v>13</v>
      </c>
      <c r="F229" s="86" t="s">
        <v>19</v>
      </c>
      <c r="G229" s="99"/>
      <c r="H229" s="100"/>
      <c r="I229" s="101"/>
      <c r="J229" s="101"/>
      <c r="K229" s="101"/>
    </row>
    <row r="230" spans="1:11" s="85" customFormat="1" ht="12.75" customHeight="1" x14ac:dyDescent="0.25">
      <c r="A230" s="84"/>
      <c r="B230" s="97"/>
      <c r="C230" s="97"/>
      <c r="D230" s="103"/>
      <c r="E230" s="98"/>
      <c r="F230" s="86"/>
      <c r="G230" s="104"/>
      <c r="H230" s="100"/>
      <c r="I230" s="101"/>
      <c r="J230" s="101"/>
      <c r="K230" s="101"/>
    </row>
    <row r="231" spans="1:11" s="108" customFormat="1" ht="12.75" customHeight="1" x14ac:dyDescent="0.25">
      <c r="A231" s="105"/>
      <c r="B231" s="106" t="s">
        <v>67</v>
      </c>
      <c r="C231" s="107"/>
      <c r="E231" s="109"/>
      <c r="F231" s="110"/>
      <c r="G231" s="111"/>
      <c r="H231" s="111"/>
      <c r="I231" s="112"/>
      <c r="J231" s="112"/>
      <c r="K231" s="112"/>
    </row>
    <row r="232" spans="1:11" s="108" customFormat="1" ht="12.75" customHeight="1" x14ac:dyDescent="0.25">
      <c r="A232" s="105"/>
      <c r="C232" s="107"/>
      <c r="E232" s="113"/>
      <c r="F232" s="114"/>
      <c r="G232" s="115"/>
      <c r="H232" s="116"/>
      <c r="I232" s="112"/>
      <c r="J232" s="112"/>
      <c r="K232" s="112"/>
    </row>
    <row r="233" spans="1:11" s="108" customFormat="1" ht="12.75" customHeight="1" x14ac:dyDescent="0.25">
      <c r="A233" s="105"/>
      <c r="B233" s="106" t="s">
        <v>55</v>
      </c>
      <c r="C233" s="107"/>
      <c r="E233" s="113"/>
      <c r="F233" s="114"/>
      <c r="G233" s="115"/>
      <c r="H233" s="116"/>
      <c r="I233" s="112"/>
      <c r="J233" s="112"/>
      <c r="K233" s="112"/>
    </row>
    <row r="234" spans="1:11" s="108" customFormat="1" ht="12.75" customHeight="1" x14ac:dyDescent="0.25">
      <c r="A234" s="105"/>
      <c r="B234" s="107"/>
      <c r="C234" s="107"/>
      <c r="E234" s="113"/>
      <c r="F234" s="114"/>
      <c r="G234" s="115"/>
      <c r="H234" s="116"/>
      <c r="I234" s="112"/>
      <c r="J234" s="112"/>
      <c r="K234" s="112"/>
    </row>
    <row r="235" spans="1:11" s="108" customFormat="1" ht="12.75" customHeight="1" x14ac:dyDescent="0.25">
      <c r="A235" s="105"/>
      <c r="B235" s="107" t="s">
        <v>7</v>
      </c>
      <c r="C235" s="107"/>
      <c r="E235" s="113"/>
      <c r="F235" s="114"/>
      <c r="G235" s="115"/>
      <c r="H235" s="116"/>
      <c r="I235" s="112"/>
      <c r="J235" s="112"/>
      <c r="K235" s="112"/>
    </row>
    <row r="236" spans="1:11" s="108" customFormat="1" ht="12.75" customHeight="1" x14ac:dyDescent="0.25">
      <c r="A236" s="105"/>
      <c r="B236" s="107"/>
      <c r="C236" s="107"/>
      <c r="E236" s="113"/>
      <c r="F236" s="114"/>
      <c r="G236" s="115"/>
      <c r="H236" s="116"/>
      <c r="I236" s="112"/>
      <c r="J236" s="112"/>
      <c r="K236" s="112"/>
    </row>
    <row r="237" spans="1:11" s="108" customFormat="1" ht="12.75" customHeight="1" x14ac:dyDescent="0.25">
      <c r="A237" s="105" t="s">
        <v>17</v>
      </c>
      <c r="B237" s="107"/>
      <c r="C237" s="107" t="s">
        <v>50</v>
      </c>
      <c r="E237" s="113"/>
      <c r="F237" s="114" t="s">
        <v>19</v>
      </c>
      <c r="G237" s="115"/>
      <c r="H237" s="116"/>
      <c r="I237" s="112"/>
      <c r="J237" s="112"/>
      <c r="K237" s="112"/>
    </row>
    <row r="238" spans="1:11" s="108" customFormat="1" ht="12.75" customHeight="1" x14ac:dyDescent="0.25">
      <c r="A238" s="105"/>
      <c r="B238" s="107"/>
      <c r="C238" s="107"/>
      <c r="E238" s="113"/>
      <c r="F238" s="114"/>
      <c r="G238" s="115"/>
      <c r="H238" s="116"/>
      <c r="I238" s="112"/>
      <c r="J238" s="112"/>
      <c r="K238" s="112"/>
    </row>
    <row r="239" spans="1:11" s="119" customFormat="1" ht="12.75" customHeight="1" x14ac:dyDescent="0.25">
      <c r="A239" s="117"/>
      <c r="B239" s="118" t="s">
        <v>89</v>
      </c>
      <c r="C239" s="41"/>
      <c r="E239" s="120"/>
      <c r="F239" s="121"/>
      <c r="G239" s="122"/>
      <c r="H239" s="122"/>
      <c r="I239" s="123"/>
      <c r="J239" s="123"/>
      <c r="K239" s="123"/>
    </row>
    <row r="240" spans="1:11" s="119" customFormat="1" ht="12.75" customHeight="1" x14ac:dyDescent="0.25">
      <c r="A240" s="117"/>
      <c r="B240" s="118" t="s">
        <v>90</v>
      </c>
      <c r="C240" s="41"/>
      <c r="E240" s="120"/>
      <c r="F240" s="121"/>
      <c r="G240" s="122"/>
      <c r="H240" s="122"/>
      <c r="I240" s="123"/>
      <c r="J240" s="123"/>
      <c r="K240" s="123"/>
    </row>
    <row r="241" spans="1:11" s="119" customFormat="1" ht="12.75" customHeight="1" x14ac:dyDescent="0.25">
      <c r="A241" s="124"/>
      <c r="B241" s="41"/>
      <c r="C241" s="41"/>
      <c r="E241" s="125"/>
      <c r="F241" s="126"/>
      <c r="G241" s="127"/>
      <c r="H241" s="128"/>
      <c r="I241" s="123"/>
      <c r="J241" s="123"/>
      <c r="K241" s="123"/>
    </row>
    <row r="242" spans="1:11" s="131" customFormat="1" ht="12.75" customHeight="1" x14ac:dyDescent="0.25">
      <c r="A242" s="129"/>
      <c r="B242" s="81" t="s">
        <v>83</v>
      </c>
      <c r="C242" s="130"/>
      <c r="E242" s="132"/>
      <c r="F242" s="132"/>
      <c r="G242" s="133"/>
      <c r="H242" s="134" t="str">
        <f>IF(G242&lt;&gt;"",G242/#REF!,"")</f>
        <v/>
      </c>
      <c r="I242" s="135"/>
    </row>
    <row r="243" spans="1:11" s="131" customFormat="1" ht="12.75" customHeight="1" x14ac:dyDescent="0.25">
      <c r="A243" s="129"/>
      <c r="B243" s="81"/>
      <c r="C243" s="130"/>
      <c r="E243" s="132"/>
      <c r="F243" s="132"/>
      <c r="G243" s="133"/>
      <c r="H243" s="134" t="str">
        <f>IF(G243&lt;&gt;"",G243/#REF!,"")</f>
        <v/>
      </c>
      <c r="I243" s="135"/>
    </row>
    <row r="244" spans="1:11" s="131" customFormat="1" ht="12.75" customHeight="1" x14ac:dyDescent="0.25">
      <c r="A244" s="129"/>
      <c r="B244" s="130" t="s">
        <v>84</v>
      </c>
      <c r="C244" s="130"/>
      <c r="E244" s="132"/>
      <c r="F244" s="132"/>
      <c r="G244" s="133"/>
      <c r="H244" s="134" t="str">
        <f>IF(G244&lt;&gt;"",G244/#REF!,"")</f>
        <v/>
      </c>
      <c r="I244" s="135"/>
    </row>
    <row r="245" spans="1:11" s="131" customFormat="1" ht="12.75" customHeight="1" x14ac:dyDescent="0.25">
      <c r="A245" s="129"/>
      <c r="B245" s="130"/>
      <c r="C245" s="130"/>
      <c r="E245" s="132"/>
      <c r="F245" s="132"/>
      <c r="G245" s="133"/>
      <c r="H245" s="134" t="str">
        <f>IF(G245&lt;&gt;"",G245/#REF!,"")</f>
        <v/>
      </c>
      <c r="I245" s="135"/>
    </row>
    <row r="246" spans="1:11" s="131" customFormat="1" ht="12.75" customHeight="1" x14ac:dyDescent="0.25">
      <c r="A246" s="129" t="s">
        <v>22</v>
      </c>
      <c r="B246" s="130"/>
      <c r="C246" s="130" t="s">
        <v>85</v>
      </c>
      <c r="E246" s="136"/>
      <c r="F246" s="132" t="s">
        <v>27</v>
      </c>
      <c r="G246" s="137"/>
      <c r="H246" s="134"/>
      <c r="I246" s="135">
        <f>H246*E246</f>
        <v>0</v>
      </c>
    </row>
    <row r="247" spans="1:11" s="131" customFormat="1" ht="12.75" customHeight="1" x14ac:dyDescent="0.25">
      <c r="A247" s="129"/>
      <c r="B247" s="130"/>
      <c r="C247" s="130"/>
      <c r="E247" s="132"/>
      <c r="F247" s="132"/>
      <c r="G247" s="133"/>
      <c r="H247" s="134"/>
      <c r="I247" s="135"/>
    </row>
    <row r="248" spans="1:11" s="131" customFormat="1" ht="12.75" customHeight="1" x14ac:dyDescent="0.25">
      <c r="A248" s="129"/>
      <c r="B248" s="130" t="s">
        <v>86</v>
      </c>
      <c r="C248" s="130"/>
      <c r="E248" s="132"/>
      <c r="F248" s="132"/>
      <c r="G248" s="133"/>
      <c r="H248" s="134"/>
      <c r="I248" s="135"/>
    </row>
    <row r="249" spans="1:11" s="131" customFormat="1" ht="12.75" customHeight="1" x14ac:dyDescent="0.25">
      <c r="A249" s="129"/>
      <c r="B249" s="130"/>
      <c r="C249" s="130"/>
      <c r="E249" s="132"/>
      <c r="F249" s="132"/>
      <c r="G249" s="133"/>
      <c r="H249" s="134"/>
      <c r="I249" s="135"/>
    </row>
    <row r="250" spans="1:11" s="131" customFormat="1" ht="12.75" customHeight="1" x14ac:dyDescent="0.25">
      <c r="A250" s="129" t="s">
        <v>23</v>
      </c>
      <c r="B250" s="130"/>
      <c r="C250" s="130" t="s">
        <v>56</v>
      </c>
      <c r="E250" s="136"/>
      <c r="F250" s="132" t="s">
        <v>19</v>
      </c>
      <c r="G250" s="137"/>
      <c r="H250" s="134"/>
      <c r="I250" s="135">
        <f>H250*E250</f>
        <v>0</v>
      </c>
    </row>
    <row r="251" spans="1:11" s="131" customFormat="1" ht="12.75" customHeight="1" x14ac:dyDescent="0.25">
      <c r="A251" s="129"/>
      <c r="B251" s="130"/>
      <c r="C251" s="130"/>
      <c r="E251" s="136"/>
      <c r="F251" s="132"/>
      <c r="G251" s="133"/>
      <c r="H251" s="134" t="str">
        <f>IF(G251&lt;&gt;"",G251/#REF!,"")</f>
        <v/>
      </c>
      <c r="I251" s="135"/>
    </row>
    <row r="252" spans="1:11" s="119" customFormat="1" ht="12.75" customHeight="1" x14ac:dyDescent="0.25">
      <c r="A252" s="124"/>
      <c r="B252" s="41" t="s">
        <v>8</v>
      </c>
      <c r="C252" s="41"/>
      <c r="E252" s="125"/>
      <c r="F252" s="126"/>
      <c r="G252" s="127"/>
      <c r="H252" s="128"/>
      <c r="I252" s="123"/>
      <c r="J252" s="123"/>
      <c r="K252" s="123"/>
    </row>
    <row r="253" spans="1:11" s="119" customFormat="1" ht="12.75" customHeight="1" x14ac:dyDescent="0.25">
      <c r="A253" s="124"/>
      <c r="B253" s="41"/>
      <c r="C253" s="41"/>
      <c r="E253" s="125"/>
      <c r="F253" s="126"/>
      <c r="G253" s="127"/>
      <c r="H253" s="128"/>
      <c r="I253" s="123"/>
      <c r="J253" s="123"/>
      <c r="K253" s="123"/>
    </row>
    <row r="254" spans="1:11" s="119" customFormat="1" ht="12.75" customHeight="1" x14ac:dyDescent="0.25">
      <c r="A254" s="124" t="s">
        <v>24</v>
      </c>
      <c r="B254" s="41"/>
      <c r="C254" s="41" t="s">
        <v>105</v>
      </c>
      <c r="E254" s="138"/>
      <c r="F254" s="126" t="s">
        <v>27</v>
      </c>
      <c r="G254" s="127"/>
      <c r="H254" s="128"/>
      <c r="I254" s="123"/>
      <c r="J254" s="123"/>
      <c r="K254" s="123"/>
    </row>
    <row r="255" spans="1:11" s="119" customFormat="1" ht="12.75" customHeight="1" x14ac:dyDescent="0.25">
      <c r="A255" s="117"/>
      <c r="B255" s="139"/>
      <c r="C255" s="41"/>
      <c r="E255" s="125"/>
      <c r="F255" s="140"/>
      <c r="G255" s="127"/>
      <c r="H255" s="128"/>
      <c r="I255" s="123"/>
      <c r="J255" s="123"/>
      <c r="K255" s="123"/>
    </row>
    <row r="256" spans="1:11" s="119" customFormat="1" ht="12.75" customHeight="1" x14ac:dyDescent="0.25">
      <c r="A256" s="117"/>
      <c r="B256" s="118" t="s">
        <v>74</v>
      </c>
      <c r="C256" s="41"/>
      <c r="E256" s="120"/>
      <c r="F256" s="121"/>
      <c r="G256" s="122"/>
      <c r="H256" s="122"/>
    </row>
    <row r="257" spans="1:11" s="119" customFormat="1" ht="12.75" customHeight="1" x14ac:dyDescent="0.25">
      <c r="A257" s="117"/>
      <c r="B257" s="41"/>
      <c r="C257" s="41"/>
      <c r="E257" s="120"/>
      <c r="F257" s="121"/>
      <c r="G257" s="122"/>
      <c r="H257" s="122"/>
    </row>
    <row r="258" spans="1:11" s="119" customFormat="1" ht="12.75" customHeight="1" x14ac:dyDescent="0.25">
      <c r="A258" s="117"/>
      <c r="B258" s="41" t="s">
        <v>75</v>
      </c>
      <c r="C258" s="41"/>
      <c r="E258" s="126"/>
      <c r="F258" s="126"/>
      <c r="G258" s="141"/>
      <c r="H258" s="141"/>
    </row>
    <row r="259" spans="1:11" s="119" customFormat="1" ht="12.75" customHeight="1" x14ac:dyDescent="0.25">
      <c r="A259" s="117"/>
      <c r="B259" s="41"/>
      <c r="C259" s="41"/>
      <c r="E259" s="126"/>
      <c r="F259" s="126"/>
      <c r="G259" s="141"/>
      <c r="H259" s="141"/>
    </row>
    <row r="260" spans="1:11" s="119" customFormat="1" ht="12.75" customHeight="1" x14ac:dyDescent="0.25">
      <c r="A260" s="117" t="s">
        <v>16</v>
      </c>
      <c r="B260" s="41"/>
      <c r="C260" s="41" t="s">
        <v>50</v>
      </c>
      <c r="E260" s="126"/>
      <c r="F260" s="126" t="s">
        <v>19</v>
      </c>
      <c r="G260" s="141"/>
      <c r="H260" s="141"/>
    </row>
    <row r="261" spans="1:11" ht="12.75" customHeight="1" x14ac:dyDescent="0.25">
      <c r="B261" s="9"/>
      <c r="E261" s="8"/>
      <c r="F261" s="8"/>
      <c r="G261" s="30"/>
      <c r="H261" s="30"/>
      <c r="I261" s="4"/>
      <c r="J261" s="4"/>
      <c r="K261" s="4"/>
    </row>
    <row r="262" spans="1:11" s="32" customFormat="1" x14ac:dyDescent="0.25">
      <c r="A262" s="33"/>
      <c r="B262" s="69" t="s">
        <v>127</v>
      </c>
      <c r="E262" s="37"/>
      <c r="F262" s="37"/>
      <c r="G262" s="37"/>
      <c r="H262" s="37"/>
    </row>
    <row r="263" spans="1:11" s="32" customFormat="1" x14ac:dyDescent="0.25">
      <c r="A263" s="33"/>
      <c r="B263" s="69" t="s">
        <v>128</v>
      </c>
      <c r="E263" s="37"/>
      <c r="F263" s="37"/>
      <c r="G263" s="37"/>
      <c r="H263" s="37"/>
    </row>
    <row r="264" spans="1:11" s="32" customFormat="1" x14ac:dyDescent="0.25">
      <c r="A264" s="33"/>
      <c r="E264" s="37"/>
      <c r="F264" s="37"/>
      <c r="G264" s="37"/>
      <c r="H264" s="37"/>
    </row>
    <row r="265" spans="1:11" s="32" customFormat="1" ht="12.75" customHeight="1" x14ac:dyDescent="0.25">
      <c r="A265" s="33"/>
      <c r="B265" s="72" t="s">
        <v>152</v>
      </c>
      <c r="C265" s="73"/>
      <c r="D265" s="74"/>
      <c r="E265" s="75"/>
      <c r="F265" s="76"/>
      <c r="G265" s="77"/>
      <c r="H265" s="77"/>
      <c r="I265" s="39"/>
      <c r="J265" s="39"/>
      <c r="K265" s="39"/>
    </row>
    <row r="266" spans="1:11" s="32" customFormat="1" ht="12.75" customHeight="1" x14ac:dyDescent="0.25">
      <c r="A266" s="33"/>
      <c r="B266" s="34"/>
      <c r="C266" s="73"/>
      <c r="D266" s="74"/>
      <c r="E266" s="75"/>
      <c r="F266" s="76"/>
      <c r="G266" s="77"/>
      <c r="H266" s="77"/>
      <c r="I266" s="39"/>
      <c r="J266" s="39"/>
      <c r="K266" s="39"/>
    </row>
    <row r="267" spans="1:11" s="32" customFormat="1" ht="12.75" customHeight="1" x14ac:dyDescent="0.25">
      <c r="A267" s="33"/>
      <c r="B267" s="73" t="s">
        <v>51</v>
      </c>
      <c r="C267" s="73"/>
      <c r="D267" s="74"/>
      <c r="E267" s="75"/>
      <c r="F267" s="76"/>
      <c r="G267" s="77"/>
      <c r="H267" s="77"/>
      <c r="I267" s="39"/>
      <c r="J267" s="39"/>
      <c r="K267" s="39"/>
    </row>
    <row r="268" spans="1:11" s="32" customFormat="1" ht="12" customHeight="1" x14ac:dyDescent="0.25">
      <c r="A268" s="33"/>
      <c r="B268" s="73"/>
      <c r="C268" s="73"/>
      <c r="D268" s="74"/>
      <c r="E268" s="75"/>
      <c r="F268" s="76"/>
      <c r="G268" s="77"/>
      <c r="H268" s="77"/>
      <c r="I268" s="39"/>
      <c r="J268" s="39"/>
      <c r="K268" s="39"/>
    </row>
    <row r="269" spans="1:11" s="73" customFormat="1" ht="12" customHeight="1" x14ac:dyDescent="0.25">
      <c r="A269" s="78" t="s">
        <v>17</v>
      </c>
      <c r="C269" s="73" t="s">
        <v>56</v>
      </c>
      <c r="D269" s="74"/>
      <c r="E269" s="75">
        <f>E18</f>
        <v>175</v>
      </c>
      <c r="F269" s="76" t="s">
        <v>19</v>
      </c>
      <c r="G269" s="29"/>
      <c r="H269" s="38"/>
    </row>
    <row r="270" spans="1:11" s="73" customFormat="1" ht="12.75" customHeight="1" x14ac:dyDescent="0.25">
      <c r="A270" s="33"/>
      <c r="B270" s="35"/>
      <c r="C270" s="35"/>
      <c r="D270" s="32"/>
      <c r="E270" s="36"/>
      <c r="F270" s="37"/>
      <c r="G270" s="29"/>
      <c r="H270" s="38"/>
    </row>
    <row r="271" spans="1:11" s="32" customFormat="1" ht="12.75" customHeight="1" x14ac:dyDescent="0.25">
      <c r="A271" s="33"/>
      <c r="B271" s="35" t="s">
        <v>54</v>
      </c>
      <c r="C271" s="35"/>
      <c r="E271" s="36"/>
      <c r="F271" s="37"/>
      <c r="G271" s="29"/>
      <c r="H271" s="38"/>
      <c r="I271" s="39"/>
      <c r="J271" s="39"/>
      <c r="K271" s="39"/>
    </row>
    <row r="272" spans="1:11" s="32" customFormat="1" ht="12.75" customHeight="1" x14ac:dyDescent="0.25">
      <c r="A272" s="33"/>
      <c r="B272" s="35"/>
      <c r="C272" s="35"/>
      <c r="E272" s="36"/>
      <c r="F272" s="37"/>
      <c r="G272" s="29"/>
      <c r="H272" s="38"/>
      <c r="I272" s="39"/>
      <c r="J272" s="39"/>
      <c r="K272" s="39"/>
    </row>
    <row r="273" spans="1:11" s="32" customFormat="1" ht="12.75" customHeight="1" x14ac:dyDescent="0.25">
      <c r="A273" s="33" t="s">
        <v>18</v>
      </c>
      <c r="B273" s="35"/>
      <c r="C273" s="35" t="s">
        <v>50</v>
      </c>
      <c r="E273" s="36">
        <f>E20</f>
        <v>82</v>
      </c>
      <c r="F273" s="37" t="s">
        <v>19</v>
      </c>
      <c r="G273" s="29"/>
      <c r="H273" s="38"/>
      <c r="I273" s="39"/>
      <c r="J273" s="39"/>
      <c r="K273" s="39"/>
    </row>
    <row r="274" spans="1:11" s="32" customFormat="1" ht="12.75" customHeight="1" x14ac:dyDescent="0.25">
      <c r="A274" s="33"/>
      <c r="B274" s="35"/>
      <c r="C274" s="35"/>
      <c r="E274" s="36"/>
      <c r="F274" s="37"/>
      <c r="G274" s="29"/>
      <c r="H274" s="38"/>
      <c r="I274" s="39"/>
      <c r="J274" s="39"/>
      <c r="K274" s="39"/>
    </row>
    <row r="275" spans="1:11" s="32" customFormat="1" ht="12.75" customHeight="1" x14ac:dyDescent="0.25">
      <c r="A275" s="33"/>
      <c r="B275" s="35" t="s">
        <v>77</v>
      </c>
      <c r="C275" s="35"/>
      <c r="E275" s="36"/>
      <c r="F275" s="37"/>
      <c r="G275" s="29"/>
      <c r="H275" s="38"/>
      <c r="I275" s="39"/>
      <c r="J275" s="39"/>
      <c r="K275" s="39"/>
    </row>
    <row r="276" spans="1:11" s="32" customFormat="1" ht="12.75" customHeight="1" x14ac:dyDescent="0.25">
      <c r="A276" s="33"/>
      <c r="B276" s="35"/>
      <c r="C276" s="35"/>
      <c r="E276" s="36"/>
      <c r="F276" s="37"/>
      <c r="G276" s="29"/>
      <c r="H276" s="38"/>
      <c r="I276" s="39"/>
      <c r="J276" s="39"/>
      <c r="K276" s="39"/>
    </row>
    <row r="277" spans="1:11" s="32" customFormat="1" ht="12.75" customHeight="1" x14ac:dyDescent="0.25">
      <c r="A277" s="33" t="s">
        <v>20</v>
      </c>
      <c r="B277" s="35"/>
      <c r="C277" s="35" t="s">
        <v>50</v>
      </c>
      <c r="E277" s="75">
        <f>E22</f>
        <v>50</v>
      </c>
      <c r="F277" s="37" t="s">
        <v>19</v>
      </c>
      <c r="G277" s="29"/>
      <c r="H277" s="38"/>
      <c r="I277" s="39"/>
      <c r="J277" s="39"/>
      <c r="K277" s="39"/>
    </row>
    <row r="278" spans="1:11" s="32" customFormat="1" ht="12.75" customHeight="1" x14ac:dyDescent="0.25">
      <c r="A278" s="33"/>
      <c r="B278" s="35"/>
      <c r="C278" s="35"/>
      <c r="E278" s="36"/>
      <c r="F278" s="37"/>
      <c r="G278" s="38"/>
      <c r="H278" s="68"/>
      <c r="I278" s="39"/>
      <c r="J278" s="39"/>
      <c r="K278" s="39"/>
    </row>
    <row r="279" spans="1:11" s="32" customFormat="1" ht="12.75" customHeight="1" x14ac:dyDescent="0.25">
      <c r="A279" s="33"/>
      <c r="B279" s="35"/>
      <c r="C279" s="35"/>
      <c r="E279" s="36"/>
      <c r="F279" s="37"/>
      <c r="G279" s="38"/>
      <c r="H279" s="28"/>
      <c r="I279" s="39"/>
      <c r="J279" s="39"/>
      <c r="K279" s="39"/>
    </row>
    <row r="280" spans="1:11" s="32" customFormat="1" ht="12.75" customHeight="1" x14ac:dyDescent="0.25">
      <c r="A280" s="33"/>
      <c r="B280" s="35"/>
      <c r="C280" s="35"/>
      <c r="E280" s="36"/>
      <c r="F280" s="8" t="s">
        <v>64</v>
      </c>
      <c r="G280" s="38"/>
      <c r="H280" s="28"/>
      <c r="I280" s="39"/>
      <c r="J280" s="39"/>
      <c r="K280" s="39"/>
    </row>
    <row r="281" spans="1:11" s="32" customFormat="1" ht="12.75" customHeight="1" x14ac:dyDescent="0.25">
      <c r="A281" s="33"/>
      <c r="B281" s="35"/>
      <c r="C281" s="35"/>
      <c r="D281" s="11" t="s">
        <v>123</v>
      </c>
      <c r="E281" s="36"/>
      <c r="F281" s="37"/>
      <c r="G281" s="38"/>
      <c r="H281" s="28"/>
      <c r="I281" s="39"/>
      <c r="J281" s="39"/>
      <c r="K281" s="39"/>
    </row>
    <row r="282" spans="1:11" s="32" customFormat="1" ht="12.75" customHeight="1" x14ac:dyDescent="0.25">
      <c r="A282" s="33"/>
      <c r="B282" s="35"/>
      <c r="C282" s="35"/>
      <c r="E282" s="36"/>
      <c r="F282" s="37"/>
      <c r="G282" s="38"/>
      <c r="H282" s="28"/>
      <c r="I282" s="39"/>
      <c r="J282" s="39"/>
      <c r="K282" s="39"/>
    </row>
    <row r="283" spans="1:11" ht="12.75" customHeight="1" x14ac:dyDescent="0.25">
      <c r="B283" s="9"/>
      <c r="E283" s="47"/>
      <c r="F283" s="45" t="s">
        <v>13</v>
      </c>
      <c r="G283" s="46" t="s">
        <v>14</v>
      </c>
      <c r="H283" s="46" t="s">
        <v>15</v>
      </c>
      <c r="I283" s="4"/>
      <c r="J283" s="4"/>
      <c r="K283" s="4"/>
    </row>
    <row r="284" spans="1:11" ht="12.75" customHeight="1" x14ac:dyDescent="0.25">
      <c r="E284" s="47"/>
      <c r="F284" s="45"/>
      <c r="G284" s="46"/>
      <c r="H284" s="46" t="s">
        <v>11</v>
      </c>
      <c r="I284" s="4"/>
      <c r="J284" s="4"/>
      <c r="K284" s="4"/>
    </row>
    <row r="285" spans="1:11" s="32" customFormat="1" ht="12.75" customHeight="1" x14ac:dyDescent="0.25">
      <c r="A285" s="33"/>
      <c r="B285" s="35" t="s">
        <v>156</v>
      </c>
      <c r="C285" s="35"/>
      <c r="E285" s="36"/>
      <c r="F285" s="37"/>
      <c r="G285" s="29"/>
      <c r="H285" s="38"/>
      <c r="I285" s="39"/>
      <c r="J285" s="39"/>
      <c r="K285" s="39"/>
    </row>
    <row r="286" spans="1:11" s="32" customFormat="1" ht="12.75" customHeight="1" x14ac:dyDescent="0.25">
      <c r="A286" s="33"/>
      <c r="B286" s="35"/>
      <c r="C286" s="35"/>
      <c r="E286" s="36"/>
      <c r="F286" s="37"/>
      <c r="G286" s="29"/>
      <c r="H286" s="38"/>
      <c r="I286" s="39"/>
      <c r="J286" s="39"/>
      <c r="K286" s="39"/>
    </row>
    <row r="287" spans="1:11" s="32" customFormat="1" ht="12.75" customHeight="1" x14ac:dyDescent="0.25">
      <c r="A287" s="33" t="s">
        <v>20</v>
      </c>
      <c r="B287" s="35"/>
      <c r="C287" s="35" t="s">
        <v>50</v>
      </c>
      <c r="E287" s="75">
        <f>E24</f>
        <v>20</v>
      </c>
      <c r="F287" s="37" t="s">
        <v>19</v>
      </c>
      <c r="G287" s="29"/>
      <c r="H287" s="38"/>
      <c r="I287" s="39"/>
      <c r="J287" s="39"/>
      <c r="K287" s="39"/>
    </row>
    <row r="288" spans="1:11" s="32" customFormat="1" ht="12.75" customHeight="1" x14ac:dyDescent="0.25">
      <c r="A288" s="33"/>
      <c r="B288" s="35"/>
      <c r="C288" s="35"/>
      <c r="E288" s="36"/>
      <c r="F288" s="37"/>
      <c r="G288" s="29"/>
      <c r="H288" s="38"/>
      <c r="I288" s="39"/>
      <c r="J288" s="39"/>
      <c r="K288" s="39"/>
    </row>
    <row r="289" spans="1:8" ht="12.75" customHeight="1" x14ac:dyDescent="0.25">
      <c r="B289" s="7" t="s">
        <v>62</v>
      </c>
      <c r="E289" s="10"/>
      <c r="F289" s="5"/>
      <c r="G289" s="29"/>
      <c r="H289" s="17"/>
    </row>
    <row r="290" spans="1:8" ht="12.75" customHeight="1" x14ac:dyDescent="0.25">
      <c r="B290" s="12" t="s">
        <v>63</v>
      </c>
      <c r="E290" s="10"/>
      <c r="F290" s="5"/>
      <c r="G290" s="29"/>
      <c r="H290" s="17"/>
    </row>
    <row r="291" spans="1:8" ht="12.75" customHeight="1" x14ac:dyDescent="0.25">
      <c r="B291" s="4"/>
      <c r="E291" s="10"/>
      <c r="F291" s="8"/>
      <c r="G291" s="29"/>
      <c r="H291" s="17"/>
    </row>
    <row r="292" spans="1:8" ht="12.75" customHeight="1" x14ac:dyDescent="0.25">
      <c r="B292" s="15" t="s">
        <v>59</v>
      </c>
      <c r="C292" s="18"/>
      <c r="D292" s="13"/>
      <c r="E292" s="10"/>
      <c r="F292" s="14"/>
      <c r="G292" s="29"/>
      <c r="H292" s="17"/>
    </row>
    <row r="293" spans="1:8" ht="12.75" customHeight="1" x14ac:dyDescent="0.25">
      <c r="B293" s="15" t="s">
        <v>60</v>
      </c>
      <c r="C293" s="18"/>
      <c r="D293" s="13"/>
      <c r="E293" s="19"/>
      <c r="F293" s="14"/>
      <c r="G293" s="29"/>
      <c r="H293" s="17"/>
    </row>
    <row r="294" spans="1:8" ht="12.75" customHeight="1" x14ac:dyDescent="0.25">
      <c r="B294" s="15" t="s">
        <v>61</v>
      </c>
      <c r="C294" s="18"/>
      <c r="D294" s="13"/>
      <c r="E294" s="19"/>
      <c r="F294" s="14"/>
      <c r="G294" s="29"/>
      <c r="H294" s="17"/>
    </row>
    <row r="295" spans="1:8" ht="12.75" customHeight="1" x14ac:dyDescent="0.25">
      <c r="B295" s="15"/>
      <c r="C295" s="18"/>
      <c r="D295" s="13"/>
      <c r="E295" s="19"/>
      <c r="F295" s="14"/>
      <c r="G295" s="29"/>
      <c r="H295" s="17"/>
    </row>
    <row r="296" spans="1:8" ht="12.75" customHeight="1" x14ac:dyDescent="0.25">
      <c r="A296" s="1" t="s">
        <v>21</v>
      </c>
      <c r="B296" s="15"/>
      <c r="C296" s="15" t="s">
        <v>58</v>
      </c>
      <c r="D296" s="13"/>
      <c r="E296" s="19"/>
      <c r="F296" s="14" t="s">
        <v>9</v>
      </c>
      <c r="G296" s="29"/>
      <c r="H296" s="17"/>
    </row>
    <row r="297" spans="1:8" ht="12.75" customHeight="1" x14ac:dyDescent="0.25">
      <c r="B297" s="15"/>
      <c r="C297" s="15"/>
      <c r="D297" s="13"/>
      <c r="E297" s="19"/>
      <c r="F297" s="14"/>
      <c r="G297" s="29"/>
      <c r="H297" s="31"/>
    </row>
    <row r="298" spans="1:8" ht="12.75" customHeight="1" x14ac:dyDescent="0.25">
      <c r="B298" s="15"/>
      <c r="C298" s="15"/>
      <c r="D298" s="13"/>
      <c r="E298" s="19"/>
      <c r="F298" s="14"/>
      <c r="G298" s="29"/>
      <c r="H298" s="17"/>
    </row>
    <row r="299" spans="1:8" ht="12.75" customHeight="1" x14ac:dyDescent="0.25">
      <c r="B299" s="15"/>
      <c r="C299" s="15"/>
      <c r="D299" s="13"/>
      <c r="E299" s="19"/>
      <c r="F299" s="37" t="s">
        <v>64</v>
      </c>
      <c r="G299" s="29"/>
      <c r="H299" s="17"/>
    </row>
    <row r="300" spans="1:8" ht="12.75" customHeight="1" x14ac:dyDescent="0.25">
      <c r="B300" s="15"/>
      <c r="C300" s="15"/>
      <c r="D300" s="13"/>
      <c r="E300" s="19"/>
      <c r="F300" s="37"/>
      <c r="G300" s="29"/>
      <c r="H300" s="31"/>
    </row>
    <row r="301" spans="1:8" ht="12.75" customHeight="1" x14ac:dyDescent="0.25">
      <c r="B301" s="15"/>
      <c r="C301" s="15"/>
      <c r="D301" s="13"/>
      <c r="E301" s="19"/>
      <c r="F301" s="37"/>
      <c r="G301" s="29"/>
      <c r="H301" s="17"/>
    </row>
    <row r="302" spans="1:8" ht="12.75" customHeight="1" x14ac:dyDescent="0.25">
      <c r="B302" s="15"/>
      <c r="C302" s="15"/>
      <c r="D302" s="13"/>
      <c r="E302" s="19"/>
      <c r="F302" s="14"/>
      <c r="G302" s="29"/>
      <c r="H302" s="17"/>
    </row>
    <row r="303" spans="1:8" ht="12.75" customHeight="1" x14ac:dyDescent="0.25">
      <c r="B303" s="15"/>
      <c r="C303" s="15"/>
      <c r="D303" s="13"/>
      <c r="E303" s="19"/>
      <c r="F303" s="14"/>
      <c r="G303" s="29"/>
      <c r="H303" s="17"/>
    </row>
    <row r="304" spans="1:8" ht="12.75" customHeight="1" x14ac:dyDescent="0.25">
      <c r="B304" s="15"/>
      <c r="C304" s="15"/>
      <c r="D304" s="1" t="s">
        <v>82</v>
      </c>
      <c r="E304" s="19"/>
      <c r="F304" s="14"/>
      <c r="G304" s="29"/>
      <c r="H304" s="17"/>
    </row>
    <row r="305" spans="2:8" ht="12.75" customHeight="1" x14ac:dyDescent="0.25">
      <c r="B305" s="15"/>
      <c r="C305" s="15"/>
      <c r="E305" s="19"/>
      <c r="F305" s="14"/>
      <c r="G305" s="29"/>
      <c r="H305" s="17"/>
    </row>
    <row r="306" spans="2:8" ht="12.75" customHeight="1" x14ac:dyDescent="0.25">
      <c r="B306" s="15"/>
      <c r="C306" s="15"/>
      <c r="D306" s="11" t="s">
        <v>123</v>
      </c>
      <c r="E306" s="19"/>
      <c r="F306" s="14"/>
      <c r="G306" s="29"/>
      <c r="H306" s="17"/>
    </row>
    <row r="307" spans="2:8" ht="12.75" customHeight="1" x14ac:dyDescent="0.25">
      <c r="B307" s="15"/>
      <c r="C307" s="15"/>
      <c r="E307" s="19"/>
      <c r="F307" s="14"/>
      <c r="G307" s="29"/>
      <c r="H307" s="17"/>
    </row>
    <row r="308" spans="2:8" ht="12.75" customHeight="1" x14ac:dyDescent="0.25">
      <c r="B308" s="15"/>
      <c r="C308" s="15"/>
      <c r="D308" s="11" t="s">
        <v>124</v>
      </c>
      <c r="E308" s="19"/>
      <c r="F308" s="14"/>
      <c r="G308" s="29"/>
      <c r="H308" s="17"/>
    </row>
    <row r="309" spans="2:8" ht="12.75" customHeight="1" x14ac:dyDescent="0.25">
      <c r="B309" s="15"/>
      <c r="C309" s="15"/>
      <c r="D309" s="13"/>
      <c r="E309" s="19"/>
      <c r="F309" s="14"/>
      <c r="G309" s="29"/>
      <c r="H309" s="17"/>
    </row>
    <row r="310" spans="2:8" ht="12.75" customHeight="1" x14ac:dyDescent="0.25">
      <c r="B310" s="15"/>
      <c r="C310" s="15"/>
      <c r="D310" s="11"/>
      <c r="E310" s="19"/>
      <c r="F310" s="14"/>
      <c r="G310" s="29"/>
      <c r="H310" s="17"/>
    </row>
    <row r="311" spans="2:8" ht="12.75" customHeight="1" x14ac:dyDescent="0.25">
      <c r="B311" s="15"/>
      <c r="C311" s="15"/>
      <c r="D311" s="13"/>
      <c r="E311" s="19"/>
      <c r="F311" s="14"/>
      <c r="G311" s="29"/>
      <c r="H311" s="17"/>
    </row>
    <row r="312" spans="2:8" ht="12.75" customHeight="1" x14ac:dyDescent="0.25">
      <c r="B312" s="15"/>
      <c r="C312" s="15"/>
      <c r="D312" s="13"/>
      <c r="E312" s="19"/>
      <c r="F312" s="14"/>
      <c r="G312" s="29"/>
      <c r="H312" s="17"/>
    </row>
    <row r="313" spans="2:8" ht="12.75" customHeight="1" x14ac:dyDescent="0.25">
      <c r="B313" s="15"/>
      <c r="C313" s="15"/>
      <c r="D313" s="13"/>
      <c r="E313" s="19"/>
      <c r="F313" s="14"/>
      <c r="G313" s="29"/>
      <c r="H313" s="17"/>
    </row>
    <row r="314" spans="2:8" ht="12.75" customHeight="1" x14ac:dyDescent="0.25">
      <c r="B314" s="15"/>
      <c r="C314" s="15"/>
      <c r="D314" s="13"/>
      <c r="E314" s="19"/>
      <c r="F314" s="14"/>
      <c r="G314" s="29"/>
      <c r="H314" s="17"/>
    </row>
    <row r="315" spans="2:8" ht="12.75" customHeight="1" x14ac:dyDescent="0.25">
      <c r="B315" s="15"/>
      <c r="C315" s="15"/>
      <c r="D315" s="13"/>
      <c r="E315" s="19"/>
      <c r="F315" s="14"/>
      <c r="G315" s="29"/>
      <c r="H315" s="17"/>
    </row>
    <row r="316" spans="2:8" ht="12.75" customHeight="1" x14ac:dyDescent="0.25">
      <c r="B316" s="15"/>
      <c r="C316" s="15"/>
      <c r="D316" s="13"/>
      <c r="E316" s="19"/>
      <c r="F316" s="14"/>
      <c r="G316" s="29"/>
      <c r="H316" s="17"/>
    </row>
    <row r="317" spans="2:8" ht="12.75" customHeight="1" x14ac:dyDescent="0.25">
      <c r="B317" s="15"/>
      <c r="C317" s="15"/>
      <c r="D317" s="13"/>
      <c r="E317" s="19"/>
      <c r="F317" s="14"/>
      <c r="G317" s="29"/>
      <c r="H317" s="17"/>
    </row>
    <row r="318" spans="2:8" ht="12.75" customHeight="1" x14ac:dyDescent="0.25">
      <c r="B318" s="15"/>
      <c r="C318" s="15"/>
      <c r="D318" s="13"/>
      <c r="E318" s="19"/>
      <c r="F318" s="14"/>
      <c r="G318" s="29"/>
      <c r="H318" s="17"/>
    </row>
    <row r="319" spans="2:8" ht="12.75" customHeight="1" x14ac:dyDescent="0.25">
      <c r="B319" s="15"/>
      <c r="C319" s="15"/>
      <c r="D319" s="13"/>
      <c r="E319" s="19"/>
      <c r="F319" s="14"/>
      <c r="G319" s="29"/>
      <c r="H319" s="17"/>
    </row>
    <row r="320" spans="2:8" ht="12.75" customHeight="1" x14ac:dyDescent="0.25">
      <c r="B320" s="15"/>
      <c r="C320" s="15"/>
      <c r="D320" s="13"/>
      <c r="E320" s="19"/>
      <c r="F320" s="14"/>
      <c r="G320" s="29"/>
      <c r="H320" s="17"/>
    </row>
    <row r="321" spans="2:8" ht="12.75" customHeight="1" x14ac:dyDescent="0.25">
      <c r="B321" s="15"/>
      <c r="C321" s="15"/>
      <c r="D321" s="13"/>
      <c r="E321" s="19"/>
      <c r="F321" s="14"/>
      <c r="G321" s="29"/>
      <c r="H321" s="17"/>
    </row>
    <row r="322" spans="2:8" ht="12.75" customHeight="1" x14ac:dyDescent="0.25">
      <c r="B322" s="15"/>
      <c r="C322" s="15"/>
      <c r="D322" s="13"/>
      <c r="E322" s="19"/>
      <c r="F322" s="14"/>
      <c r="G322" s="29"/>
      <c r="H322" s="17"/>
    </row>
    <row r="323" spans="2:8" ht="12.75" customHeight="1" x14ac:dyDescent="0.25">
      <c r="B323" s="15"/>
      <c r="C323" s="15"/>
      <c r="D323" s="13"/>
      <c r="E323" s="19"/>
      <c r="F323" s="14"/>
      <c r="G323" s="29"/>
      <c r="H323" s="17"/>
    </row>
    <row r="324" spans="2:8" ht="12.75" customHeight="1" x14ac:dyDescent="0.25">
      <c r="B324" s="15"/>
      <c r="C324" s="15"/>
      <c r="D324" s="13"/>
      <c r="E324" s="19"/>
      <c r="F324" s="14"/>
      <c r="G324" s="29"/>
      <c r="H324" s="17"/>
    </row>
    <row r="325" spans="2:8" ht="12.75" customHeight="1" x14ac:dyDescent="0.25">
      <c r="B325" s="15"/>
      <c r="C325" s="15"/>
      <c r="D325" s="13"/>
      <c r="E325" s="19"/>
      <c r="F325" s="14"/>
      <c r="G325" s="29"/>
      <c r="H325" s="17"/>
    </row>
    <row r="326" spans="2:8" ht="12.75" customHeight="1" x14ac:dyDescent="0.25">
      <c r="B326" s="15"/>
      <c r="C326" s="15"/>
      <c r="D326" s="13"/>
      <c r="E326" s="19"/>
      <c r="F326" s="14"/>
      <c r="G326" s="29"/>
      <c r="H326" s="17"/>
    </row>
    <row r="327" spans="2:8" ht="12.75" customHeight="1" x14ac:dyDescent="0.25">
      <c r="B327" s="15"/>
      <c r="C327" s="15"/>
      <c r="D327" s="13"/>
      <c r="E327" s="19"/>
      <c r="F327" s="14"/>
      <c r="G327" s="29"/>
      <c r="H327" s="17"/>
    </row>
    <row r="328" spans="2:8" ht="12.75" customHeight="1" x14ac:dyDescent="0.25">
      <c r="B328" s="15"/>
      <c r="C328" s="15"/>
      <c r="D328" s="13"/>
      <c r="E328" s="19"/>
      <c r="F328" s="14"/>
      <c r="G328" s="29"/>
      <c r="H328" s="17"/>
    </row>
    <row r="329" spans="2:8" ht="12.75" customHeight="1" x14ac:dyDescent="0.25">
      <c r="B329" s="15"/>
      <c r="C329" s="15"/>
      <c r="D329" s="13"/>
      <c r="E329" s="19"/>
      <c r="F329" s="14"/>
      <c r="G329" s="29"/>
      <c r="H329" s="17"/>
    </row>
    <row r="330" spans="2:8" ht="12.75" customHeight="1" x14ac:dyDescent="0.25">
      <c r="B330" s="15"/>
      <c r="C330" s="15"/>
      <c r="D330" s="13"/>
      <c r="E330" s="19"/>
      <c r="F330" s="14"/>
      <c r="G330" s="29"/>
      <c r="H330" s="17"/>
    </row>
    <row r="331" spans="2:8" ht="12.75" customHeight="1" x14ac:dyDescent="0.25">
      <c r="B331" s="15"/>
      <c r="C331" s="15"/>
      <c r="D331" s="13"/>
      <c r="E331" s="19"/>
      <c r="F331" s="14"/>
      <c r="G331" s="29"/>
      <c r="H331" s="17"/>
    </row>
    <row r="332" spans="2:8" ht="12.75" customHeight="1" x14ac:dyDescent="0.25">
      <c r="B332" s="15"/>
      <c r="C332" s="15"/>
      <c r="D332" s="13"/>
      <c r="E332" s="19"/>
      <c r="F332" s="14"/>
      <c r="G332" s="29"/>
      <c r="H332" s="17"/>
    </row>
    <row r="333" spans="2:8" ht="12.75" customHeight="1" x14ac:dyDescent="0.25">
      <c r="B333" s="15"/>
      <c r="C333" s="15"/>
      <c r="D333" s="13"/>
      <c r="E333" s="19"/>
      <c r="F333" s="14"/>
      <c r="G333" s="29"/>
      <c r="H333" s="17"/>
    </row>
    <row r="334" spans="2:8" ht="12.75" customHeight="1" x14ac:dyDescent="0.25">
      <c r="B334" s="15"/>
      <c r="C334" s="15"/>
      <c r="D334" s="13"/>
      <c r="E334" s="19"/>
      <c r="F334" s="14"/>
      <c r="G334" s="29"/>
      <c r="H334" s="17"/>
    </row>
    <row r="335" spans="2:8" ht="12.75" customHeight="1" x14ac:dyDescent="0.25">
      <c r="B335" s="15"/>
      <c r="C335" s="15"/>
      <c r="D335" s="13"/>
      <c r="E335" s="19"/>
      <c r="F335" s="14"/>
      <c r="G335" s="29"/>
      <c r="H335" s="17"/>
    </row>
    <row r="336" spans="2:8" ht="12.75" customHeight="1" x14ac:dyDescent="0.25">
      <c r="B336" s="15"/>
      <c r="C336" s="15"/>
      <c r="D336" s="13"/>
      <c r="E336" s="19"/>
      <c r="F336" s="14"/>
      <c r="G336" s="29"/>
      <c r="H336" s="17"/>
    </row>
    <row r="337" spans="1:10" ht="12.75" customHeight="1" x14ac:dyDescent="0.25">
      <c r="B337" s="15"/>
      <c r="C337" s="15"/>
      <c r="D337" s="13"/>
      <c r="E337" s="19"/>
      <c r="F337" s="14"/>
      <c r="G337" s="29"/>
      <c r="H337" s="17"/>
    </row>
    <row r="338" spans="1:10" ht="12.75" customHeight="1" x14ac:dyDescent="0.25">
      <c r="B338" s="15"/>
      <c r="C338" s="15"/>
      <c r="D338" s="13"/>
      <c r="E338" s="19"/>
      <c r="F338" s="14"/>
      <c r="G338" s="29"/>
      <c r="H338" s="17"/>
    </row>
    <row r="339" spans="1:10" ht="12.75" customHeight="1" x14ac:dyDescent="0.25">
      <c r="B339" s="15"/>
      <c r="C339" s="15"/>
      <c r="D339" s="13"/>
      <c r="E339" s="19"/>
      <c r="F339" s="14"/>
      <c r="G339" s="29"/>
      <c r="H339" s="17"/>
    </row>
    <row r="340" spans="1:10" ht="12.75" customHeight="1" x14ac:dyDescent="0.25">
      <c r="B340" s="15"/>
      <c r="C340" s="15"/>
      <c r="D340" s="13"/>
      <c r="E340" s="19"/>
      <c r="F340" s="14"/>
      <c r="G340" s="29"/>
      <c r="H340" s="17"/>
    </row>
    <row r="341" spans="1:10" ht="12.75" customHeight="1" x14ac:dyDescent="0.25">
      <c r="B341" s="15"/>
      <c r="C341" s="15"/>
      <c r="D341" s="13"/>
      <c r="E341" s="19"/>
      <c r="F341" s="14"/>
      <c r="G341" s="29"/>
      <c r="H341" s="17"/>
    </row>
    <row r="342" spans="1:10" ht="12.75" customHeight="1" x14ac:dyDescent="0.25">
      <c r="B342" s="15"/>
      <c r="C342" s="15"/>
      <c r="D342" s="13"/>
      <c r="E342" s="19"/>
      <c r="F342" s="14"/>
      <c r="G342" s="29"/>
      <c r="H342" s="17"/>
    </row>
    <row r="343" spans="1:10" ht="12.75" customHeight="1" x14ac:dyDescent="0.25">
      <c r="B343" s="15"/>
      <c r="C343" s="15"/>
      <c r="D343" s="13"/>
      <c r="E343" s="19"/>
      <c r="F343" s="14"/>
      <c r="G343" s="29"/>
      <c r="H343" s="17"/>
    </row>
    <row r="344" spans="1:10" ht="12.75" customHeight="1" x14ac:dyDescent="0.25">
      <c r="B344" s="15"/>
      <c r="C344" s="15"/>
      <c r="D344" s="13"/>
      <c r="E344" s="19"/>
      <c r="F344" s="14"/>
      <c r="G344" s="29"/>
      <c r="H344" s="17"/>
    </row>
    <row r="345" spans="1:10" ht="12.75" customHeight="1" x14ac:dyDescent="0.25">
      <c r="B345" s="15"/>
      <c r="C345" s="15"/>
      <c r="D345" s="13"/>
      <c r="E345" s="19"/>
      <c r="F345" s="14"/>
      <c r="G345" s="29"/>
      <c r="H345" s="17"/>
    </row>
    <row r="346" spans="1:10" ht="12.75" customHeight="1" x14ac:dyDescent="0.25">
      <c r="B346" s="15"/>
      <c r="C346" s="15"/>
      <c r="D346" s="13"/>
      <c r="E346" s="19"/>
      <c r="F346" s="14"/>
      <c r="G346" s="29"/>
      <c r="H346" s="17"/>
    </row>
    <row r="347" spans="1:10" ht="12.75" customHeight="1" x14ac:dyDescent="0.25">
      <c r="B347" s="15"/>
      <c r="C347" s="15"/>
      <c r="D347" s="13"/>
      <c r="E347" s="19"/>
      <c r="F347" s="14"/>
      <c r="G347" s="29"/>
      <c r="H347" s="17"/>
    </row>
    <row r="348" spans="1:10" ht="12.75" customHeight="1" x14ac:dyDescent="0.25">
      <c r="B348" s="15"/>
      <c r="C348" s="15"/>
      <c r="D348" s="13"/>
      <c r="E348" s="19"/>
      <c r="F348" s="14"/>
      <c r="G348" s="29"/>
      <c r="H348" s="17"/>
    </row>
    <row r="349" spans="1:10" ht="12.75" customHeight="1" x14ac:dyDescent="0.25">
      <c r="B349" s="15"/>
      <c r="C349" s="15"/>
      <c r="D349" s="13"/>
      <c r="E349" s="19"/>
      <c r="F349" s="14"/>
      <c r="G349" s="29"/>
      <c r="H349" s="17"/>
    </row>
    <row r="350" spans="1:10" s="48" customFormat="1" ht="12.75" customHeight="1" x14ac:dyDescent="0.25">
      <c r="A350" s="33"/>
      <c r="D350" s="49"/>
      <c r="E350" s="50"/>
      <c r="F350" s="37"/>
      <c r="G350" s="29"/>
      <c r="H350" s="51"/>
      <c r="J350" s="49"/>
    </row>
    <row r="351" spans="1:10" ht="12.75" customHeight="1" x14ac:dyDescent="0.25">
      <c r="B351" s="42" t="s">
        <v>12</v>
      </c>
      <c r="C351" s="20"/>
      <c r="D351" s="13"/>
      <c r="E351" s="21"/>
      <c r="F351" s="14"/>
      <c r="G351" s="22"/>
      <c r="H351" s="22"/>
    </row>
    <row r="352" spans="1:10" ht="12.75" customHeight="1" x14ac:dyDescent="0.25">
      <c r="B352" s="2" t="s">
        <v>81</v>
      </c>
      <c r="C352" s="20"/>
      <c r="D352" s="13"/>
      <c r="E352" s="21"/>
      <c r="F352" s="14"/>
      <c r="G352" s="46" t="s">
        <v>11</v>
      </c>
      <c r="H352" s="22"/>
    </row>
    <row r="353" spans="1:11" ht="12.75" customHeight="1" thickBot="1" x14ac:dyDescent="0.3">
      <c r="C353" s="20"/>
      <c r="D353" s="13"/>
      <c r="E353" s="19"/>
      <c r="F353" s="14"/>
      <c r="G353" s="22"/>
      <c r="H353" s="23"/>
    </row>
    <row r="354" spans="1:11" ht="12.75" customHeight="1" thickTop="1" x14ac:dyDescent="0.25">
      <c r="C354" s="20"/>
      <c r="D354" s="13"/>
      <c r="E354" s="19"/>
      <c r="F354" s="14"/>
      <c r="G354" s="22"/>
      <c r="H354" s="22"/>
    </row>
    <row r="355" spans="1:11" ht="12.75" customHeight="1" x14ac:dyDescent="0.25">
      <c r="C355" s="20"/>
      <c r="D355" s="13"/>
      <c r="E355" s="153"/>
      <c r="F355" s="11"/>
      <c r="G355" s="154"/>
      <c r="H355" s="154"/>
    </row>
    <row r="356" spans="1:11" x14ac:dyDescent="0.25">
      <c r="A356" s="4"/>
      <c r="B356" s="56" t="s">
        <v>141</v>
      </c>
      <c r="C356" s="56"/>
      <c r="D356" s="56"/>
      <c r="E356" s="54"/>
      <c r="F356" s="4"/>
      <c r="G356" s="4"/>
      <c r="H356" s="4"/>
      <c r="I356" s="4"/>
      <c r="J356" s="4"/>
      <c r="K356" s="4"/>
    </row>
    <row r="357" spans="1:11" x14ac:dyDescent="0.25">
      <c r="A357" s="53"/>
      <c r="B357" s="53"/>
      <c r="C357" s="53"/>
      <c r="D357" s="53"/>
      <c r="E357" s="54"/>
      <c r="F357" s="4"/>
      <c r="G357" s="4"/>
      <c r="H357" s="4"/>
      <c r="I357" s="4"/>
      <c r="J357" s="4"/>
      <c r="K357" s="4"/>
    </row>
    <row r="358" spans="1:11" x14ac:dyDescent="0.25">
      <c r="B358" s="27" t="s">
        <v>135</v>
      </c>
      <c r="C358" s="57"/>
      <c r="D358" s="27"/>
      <c r="E358" s="27"/>
      <c r="F358" s="27"/>
      <c r="G358" s="58" t="s">
        <v>76</v>
      </c>
      <c r="H358" s="55" t="s">
        <v>78</v>
      </c>
      <c r="I358" s="4"/>
      <c r="J358" s="4"/>
      <c r="K358" s="4"/>
    </row>
    <row r="359" spans="1:11" x14ac:dyDescent="0.25">
      <c r="B359" s="4"/>
      <c r="C359" s="25"/>
      <c r="D359" s="25"/>
      <c r="E359" s="25"/>
      <c r="G359" s="59"/>
      <c r="H359" s="55" t="s">
        <v>11</v>
      </c>
      <c r="I359" s="4"/>
      <c r="J359" s="4"/>
      <c r="K359" s="4"/>
    </row>
    <row r="360" spans="1:11" x14ac:dyDescent="0.25">
      <c r="B360" s="4"/>
      <c r="C360" s="25"/>
      <c r="D360" s="25"/>
      <c r="E360" s="25"/>
      <c r="G360" s="59"/>
      <c r="H360" s="55"/>
      <c r="I360" s="4"/>
      <c r="J360" s="4"/>
      <c r="K360" s="4"/>
    </row>
    <row r="361" spans="1:11" x14ac:dyDescent="0.25">
      <c r="B361" s="4"/>
      <c r="C361" s="25"/>
      <c r="D361" s="25"/>
      <c r="E361" s="25"/>
      <c r="G361" s="59"/>
      <c r="H361" s="55"/>
      <c r="I361" s="4"/>
      <c r="J361" s="4"/>
      <c r="K361" s="4"/>
    </row>
    <row r="362" spans="1:11" x14ac:dyDescent="0.25">
      <c r="A362" s="4"/>
      <c r="B362" s="1" t="s">
        <v>16</v>
      </c>
      <c r="C362" s="4"/>
      <c r="D362" s="3" t="s">
        <v>72</v>
      </c>
      <c r="E362" s="3"/>
      <c r="F362" s="3"/>
      <c r="G362" s="59" t="s">
        <v>88</v>
      </c>
      <c r="H362" s="60"/>
      <c r="I362" s="4"/>
      <c r="J362" s="4"/>
      <c r="K362" s="4"/>
    </row>
    <row r="363" spans="1:11" x14ac:dyDescent="0.25">
      <c r="A363" s="4"/>
      <c r="B363" s="1"/>
      <c r="C363" s="4"/>
      <c r="D363" s="3"/>
      <c r="E363" s="3"/>
      <c r="F363" s="3"/>
      <c r="G363" s="59"/>
      <c r="H363" s="61"/>
      <c r="I363" s="4"/>
      <c r="J363" s="4"/>
      <c r="K363" s="4"/>
    </row>
    <row r="364" spans="1:11" x14ac:dyDescent="0.25">
      <c r="A364" s="4"/>
      <c r="B364" s="1" t="s">
        <v>17</v>
      </c>
      <c r="C364" s="4"/>
      <c r="D364" s="3" t="s">
        <v>73</v>
      </c>
      <c r="E364" s="3"/>
      <c r="F364" s="3"/>
      <c r="G364" s="59" t="s">
        <v>114</v>
      </c>
      <c r="H364" s="61"/>
      <c r="I364" s="4"/>
      <c r="J364" s="4"/>
      <c r="K364" s="4"/>
    </row>
    <row r="365" spans="1:11" x14ac:dyDescent="0.25">
      <c r="A365" s="4"/>
      <c r="B365" s="1"/>
      <c r="C365" s="4"/>
      <c r="D365" s="3"/>
      <c r="E365" s="3"/>
      <c r="F365" s="3"/>
      <c r="G365" s="59"/>
      <c r="H365" s="61"/>
      <c r="I365" s="4"/>
      <c r="J365" s="4"/>
      <c r="K365" s="4"/>
    </row>
    <row r="366" spans="1:11" x14ac:dyDescent="0.25">
      <c r="A366" s="4"/>
      <c r="B366" s="1" t="s">
        <v>18</v>
      </c>
      <c r="C366" s="4"/>
      <c r="D366" s="3" t="s">
        <v>79</v>
      </c>
      <c r="E366" s="3"/>
      <c r="F366" s="3"/>
      <c r="G366" s="59" t="s">
        <v>87</v>
      </c>
      <c r="H366" s="61"/>
      <c r="I366" s="4"/>
      <c r="J366" s="4"/>
      <c r="K366" s="4"/>
    </row>
    <row r="367" spans="1:11" ht="13.5" customHeight="1" x14ac:dyDescent="0.25">
      <c r="A367" s="4"/>
      <c r="B367" s="1"/>
      <c r="C367" s="4"/>
      <c r="D367" s="3"/>
      <c r="E367" s="3"/>
      <c r="F367" s="3"/>
      <c r="G367" s="59"/>
      <c r="H367" s="61"/>
      <c r="I367" s="4"/>
      <c r="J367" s="4"/>
      <c r="K367" s="4"/>
    </row>
    <row r="368" spans="1:11" x14ac:dyDescent="0.25">
      <c r="A368" s="4"/>
      <c r="B368" s="1" t="s">
        <v>20</v>
      </c>
      <c r="C368" s="4"/>
      <c r="D368" s="3" t="s">
        <v>125</v>
      </c>
      <c r="E368" s="3"/>
      <c r="F368" s="3"/>
      <c r="G368" s="62" t="s">
        <v>138</v>
      </c>
      <c r="H368" s="61"/>
      <c r="I368" s="4"/>
      <c r="J368" s="4"/>
      <c r="K368" s="4"/>
    </row>
    <row r="369" spans="1:11" ht="13.5" customHeight="1" x14ac:dyDescent="0.25">
      <c r="A369" s="4"/>
      <c r="B369" s="1"/>
      <c r="C369" s="4"/>
      <c r="D369" s="3"/>
      <c r="E369" s="3"/>
      <c r="F369" s="3"/>
      <c r="G369" s="59"/>
      <c r="H369" s="61"/>
      <c r="I369" s="4"/>
      <c r="J369" s="4"/>
      <c r="K369" s="4"/>
    </row>
    <row r="370" spans="1:11" x14ac:dyDescent="0.25">
      <c r="A370" s="4"/>
      <c r="B370" s="1" t="s">
        <v>21</v>
      </c>
      <c r="C370" s="4"/>
      <c r="D370" s="3" t="s">
        <v>120</v>
      </c>
      <c r="E370" s="3"/>
      <c r="F370" s="3"/>
      <c r="G370" s="67" t="s">
        <v>4</v>
      </c>
      <c r="H370" s="61"/>
      <c r="I370" s="4"/>
      <c r="J370" s="4"/>
      <c r="K370" s="4"/>
    </row>
    <row r="371" spans="1:11" x14ac:dyDescent="0.25">
      <c r="A371" s="4"/>
      <c r="B371" s="1"/>
      <c r="C371" s="4"/>
      <c r="D371" s="3"/>
      <c r="E371" s="3"/>
      <c r="F371" s="3"/>
      <c r="G371" s="59"/>
      <c r="H371" s="61"/>
      <c r="I371" s="4"/>
      <c r="J371" s="4"/>
      <c r="K371" s="4"/>
    </row>
    <row r="372" spans="1:11" x14ac:dyDescent="0.25">
      <c r="A372" s="4"/>
      <c r="B372" s="1" t="s">
        <v>22</v>
      </c>
      <c r="C372" s="4"/>
      <c r="D372" s="3" t="s">
        <v>121</v>
      </c>
      <c r="E372" s="3"/>
      <c r="F372" s="3"/>
      <c r="G372" s="67" t="s">
        <v>122</v>
      </c>
      <c r="H372" s="61"/>
      <c r="I372" s="4"/>
      <c r="J372" s="4"/>
      <c r="K372" s="4"/>
    </row>
    <row r="373" spans="1:11" x14ac:dyDescent="0.25">
      <c r="A373" s="4"/>
      <c r="B373" s="1"/>
      <c r="C373" s="4"/>
      <c r="D373" s="3"/>
      <c r="E373" s="3"/>
      <c r="F373" s="3"/>
      <c r="G373" s="59"/>
      <c r="H373" s="61"/>
      <c r="I373" s="4"/>
      <c r="J373" s="4"/>
      <c r="K373" s="4"/>
    </row>
    <row r="374" spans="1:11" x14ac:dyDescent="0.25">
      <c r="A374" s="4"/>
      <c r="B374" s="1" t="s">
        <v>23</v>
      </c>
      <c r="C374" s="4"/>
      <c r="D374" s="3" t="s">
        <v>129</v>
      </c>
      <c r="E374" s="3"/>
      <c r="F374" s="3"/>
      <c r="G374" s="67" t="s">
        <v>3</v>
      </c>
      <c r="H374" s="61"/>
      <c r="I374" s="4"/>
      <c r="J374" s="4"/>
      <c r="K374" s="4"/>
    </row>
    <row r="375" spans="1:11" x14ac:dyDescent="0.25">
      <c r="A375" s="4"/>
      <c r="B375" s="1"/>
      <c r="D375" s="25"/>
      <c r="E375" s="25"/>
      <c r="G375" s="59"/>
      <c r="H375" s="61"/>
      <c r="I375" s="4"/>
      <c r="J375" s="4"/>
      <c r="K375" s="4"/>
    </row>
    <row r="376" spans="1:11" x14ac:dyDescent="0.25">
      <c r="B376" s="4"/>
      <c r="C376" s="25"/>
      <c r="D376" s="25"/>
      <c r="E376" s="25"/>
      <c r="G376" s="59"/>
      <c r="H376" s="61"/>
      <c r="I376" s="4"/>
      <c r="J376" s="4"/>
      <c r="K376" s="4"/>
    </row>
    <row r="377" spans="1:11" x14ac:dyDescent="0.25">
      <c r="C377" s="25"/>
      <c r="D377" s="25"/>
      <c r="E377" s="25"/>
      <c r="G377" s="59"/>
      <c r="H377" s="61"/>
      <c r="I377" s="4"/>
      <c r="J377" s="4"/>
      <c r="K377" s="4"/>
    </row>
    <row r="378" spans="1:11" x14ac:dyDescent="0.25">
      <c r="C378" s="25"/>
      <c r="D378" s="25"/>
      <c r="E378" s="25"/>
      <c r="G378" s="59"/>
      <c r="H378" s="61"/>
      <c r="I378" s="4"/>
      <c r="J378" s="4"/>
      <c r="K378" s="4"/>
    </row>
    <row r="379" spans="1:11" x14ac:dyDescent="0.25">
      <c r="C379" s="25"/>
      <c r="D379" s="25"/>
      <c r="E379" s="25"/>
      <c r="G379" s="59"/>
      <c r="H379" s="61"/>
      <c r="I379" s="4"/>
      <c r="J379" s="4"/>
      <c r="K379" s="4"/>
    </row>
    <row r="380" spans="1:11" x14ac:dyDescent="0.25">
      <c r="C380" s="25"/>
      <c r="D380" s="25"/>
      <c r="E380" s="25"/>
      <c r="G380" s="59"/>
      <c r="H380" s="61"/>
      <c r="I380" s="4"/>
      <c r="J380" s="4"/>
      <c r="K380" s="4"/>
    </row>
    <row r="381" spans="1:11" x14ac:dyDescent="0.25">
      <c r="C381" s="25"/>
      <c r="D381" s="25"/>
      <c r="E381" s="25"/>
      <c r="G381" s="59"/>
      <c r="H381" s="61"/>
      <c r="I381" s="4"/>
      <c r="J381" s="4"/>
      <c r="K381" s="4"/>
    </row>
    <row r="382" spans="1:11" x14ac:dyDescent="0.25">
      <c r="C382" s="25"/>
      <c r="D382" s="25"/>
      <c r="E382" s="25"/>
      <c r="G382" s="59"/>
      <c r="H382" s="61"/>
      <c r="I382" s="4"/>
      <c r="J382" s="4"/>
      <c r="K382" s="4"/>
    </row>
    <row r="383" spans="1:11" x14ac:dyDescent="0.25">
      <c r="C383" s="25"/>
      <c r="D383" s="25"/>
      <c r="E383" s="25"/>
      <c r="G383" s="59"/>
      <c r="H383" s="61"/>
      <c r="I383" s="4"/>
      <c r="J383" s="4"/>
      <c r="K383" s="4"/>
    </row>
    <row r="384" spans="1:11" x14ac:dyDescent="0.25">
      <c r="C384" s="25"/>
      <c r="D384" s="25"/>
      <c r="E384" s="25"/>
      <c r="G384" s="59"/>
      <c r="H384" s="61"/>
      <c r="I384" s="4"/>
      <c r="J384" s="4"/>
      <c r="K384" s="4"/>
    </row>
    <row r="385" spans="2:11" x14ac:dyDescent="0.25">
      <c r="C385" s="25"/>
      <c r="D385" s="25"/>
      <c r="E385" s="25"/>
      <c r="G385" s="59"/>
      <c r="H385" s="61"/>
      <c r="I385" s="4"/>
      <c r="J385" s="4"/>
      <c r="K385" s="4"/>
    </row>
    <row r="386" spans="2:11" x14ac:dyDescent="0.25">
      <c r="C386" s="25"/>
      <c r="D386" s="25"/>
      <c r="E386" s="25"/>
      <c r="G386" s="59"/>
      <c r="H386" s="61"/>
      <c r="I386" s="4"/>
      <c r="J386" s="4"/>
      <c r="K386" s="4"/>
    </row>
    <row r="387" spans="2:11" x14ac:dyDescent="0.25">
      <c r="C387" s="25"/>
      <c r="D387" s="25"/>
      <c r="E387" s="25"/>
      <c r="G387" s="59"/>
      <c r="H387" s="61"/>
      <c r="I387" s="4"/>
      <c r="J387" s="4"/>
      <c r="K387" s="4"/>
    </row>
    <row r="388" spans="2:11" x14ac:dyDescent="0.25">
      <c r="C388" s="25"/>
      <c r="D388" s="25"/>
      <c r="E388" s="25"/>
      <c r="G388" s="59"/>
      <c r="H388" s="61"/>
      <c r="I388" s="4"/>
      <c r="J388" s="4"/>
      <c r="K388" s="4"/>
    </row>
    <row r="389" spans="2:11" x14ac:dyDescent="0.25">
      <c r="C389" s="25"/>
      <c r="D389" s="25"/>
      <c r="E389" s="25"/>
      <c r="G389" s="59"/>
      <c r="H389" s="61"/>
      <c r="I389" s="4"/>
      <c r="J389" s="4"/>
      <c r="K389" s="4"/>
    </row>
    <row r="390" spans="2:11" x14ac:dyDescent="0.25">
      <c r="C390" s="25"/>
      <c r="D390" s="25"/>
      <c r="E390" s="25"/>
      <c r="G390" s="59"/>
      <c r="H390" s="61"/>
      <c r="I390" s="4"/>
      <c r="J390" s="4"/>
      <c r="K390" s="4"/>
    </row>
    <row r="391" spans="2:11" x14ac:dyDescent="0.25">
      <c r="C391" s="25"/>
      <c r="D391" s="25"/>
      <c r="E391" s="25"/>
      <c r="G391" s="59"/>
      <c r="H391" s="61"/>
      <c r="I391" s="4"/>
      <c r="J391" s="4"/>
      <c r="K391" s="4"/>
    </row>
    <row r="392" spans="2:11" x14ac:dyDescent="0.25">
      <c r="C392" s="25"/>
      <c r="D392" s="25"/>
      <c r="E392" s="25"/>
      <c r="G392" s="59"/>
      <c r="H392" s="61"/>
      <c r="I392" s="4"/>
      <c r="J392" s="4"/>
      <c r="K392" s="4"/>
    </row>
    <row r="393" spans="2:11" x14ac:dyDescent="0.25">
      <c r="C393" s="25"/>
      <c r="D393" s="25"/>
      <c r="E393" s="25"/>
      <c r="G393" s="59"/>
      <c r="H393" s="61"/>
      <c r="I393" s="4"/>
      <c r="J393" s="4"/>
      <c r="K393" s="4"/>
    </row>
    <row r="394" spans="2:11" x14ac:dyDescent="0.25">
      <c r="B394" s="4"/>
      <c r="C394" s="25"/>
      <c r="D394" s="25"/>
      <c r="E394" s="25"/>
      <c r="G394" s="59"/>
      <c r="H394" s="61"/>
      <c r="I394" s="4"/>
      <c r="J394" s="4"/>
      <c r="K394" s="4"/>
    </row>
    <row r="395" spans="2:11" x14ac:dyDescent="0.25">
      <c r="B395" s="35"/>
      <c r="C395" s="25"/>
      <c r="D395" s="25"/>
      <c r="E395" s="25"/>
      <c r="G395" s="59"/>
      <c r="H395" s="61"/>
      <c r="I395" s="4"/>
      <c r="J395" s="4"/>
      <c r="K395" s="4"/>
    </row>
    <row r="396" spans="2:11" x14ac:dyDescent="0.25">
      <c r="B396" s="35"/>
      <c r="C396" s="25"/>
      <c r="D396" s="25"/>
      <c r="E396" s="25"/>
      <c r="G396" s="59"/>
      <c r="H396" s="61"/>
      <c r="I396" s="4"/>
      <c r="J396" s="4"/>
      <c r="K396" s="4"/>
    </row>
    <row r="397" spans="2:11" x14ac:dyDescent="0.25">
      <c r="B397" s="35"/>
      <c r="C397" s="25"/>
      <c r="D397" s="25"/>
      <c r="E397" s="25"/>
      <c r="G397" s="59"/>
      <c r="H397" s="61"/>
      <c r="I397" s="4"/>
      <c r="J397" s="4"/>
      <c r="K397" s="4"/>
    </row>
    <row r="398" spans="2:11" x14ac:dyDescent="0.25">
      <c r="B398" s="35"/>
      <c r="C398" s="25"/>
      <c r="D398" s="25"/>
      <c r="E398" s="25"/>
      <c r="G398" s="59"/>
      <c r="H398" s="61"/>
      <c r="I398" s="4"/>
      <c r="J398" s="4"/>
      <c r="K398" s="4"/>
    </row>
    <row r="399" spans="2:11" x14ac:dyDescent="0.25">
      <c r="B399" s="35"/>
      <c r="C399" s="25"/>
      <c r="D399" s="25"/>
      <c r="E399" s="25"/>
      <c r="G399" s="59"/>
      <c r="H399" s="61"/>
      <c r="I399" s="4"/>
      <c r="J399" s="4"/>
      <c r="K399" s="4"/>
    </row>
    <row r="400" spans="2:11" x14ac:dyDescent="0.25">
      <c r="B400" s="35"/>
      <c r="C400" s="25"/>
      <c r="D400" s="25"/>
      <c r="E400" s="25"/>
      <c r="G400" s="59"/>
      <c r="H400" s="61"/>
      <c r="I400" s="4"/>
      <c r="J400" s="4"/>
      <c r="K400" s="4"/>
    </row>
    <row r="401" spans="1:11" x14ac:dyDescent="0.25">
      <c r="B401" s="35"/>
      <c r="C401" s="25"/>
      <c r="D401" s="25"/>
      <c r="E401" s="25"/>
      <c r="G401" s="59"/>
      <c r="H401" s="61"/>
      <c r="I401" s="4"/>
      <c r="J401" s="4"/>
      <c r="K401" s="4"/>
    </row>
    <row r="402" spans="1:11" x14ac:dyDescent="0.25">
      <c r="B402" s="35"/>
      <c r="C402" s="25"/>
      <c r="D402" s="25"/>
      <c r="E402" s="25"/>
      <c r="G402" s="59"/>
      <c r="H402" s="61"/>
      <c r="I402" s="4"/>
      <c r="J402" s="4"/>
      <c r="K402" s="4"/>
    </row>
    <row r="403" spans="1:11" x14ac:dyDescent="0.25">
      <c r="B403" s="35"/>
      <c r="C403" s="25"/>
      <c r="D403" s="25"/>
      <c r="E403" s="25"/>
      <c r="G403" s="59"/>
      <c r="H403" s="61"/>
      <c r="I403" s="4"/>
      <c r="J403" s="4"/>
      <c r="K403" s="4"/>
    </row>
    <row r="404" spans="1:11" x14ac:dyDescent="0.25">
      <c r="B404" s="35"/>
      <c r="C404" s="25"/>
      <c r="D404" s="25"/>
      <c r="E404" s="25"/>
      <c r="G404" s="59"/>
      <c r="H404" s="61"/>
      <c r="I404" s="4"/>
      <c r="J404" s="4"/>
      <c r="K404" s="4"/>
    </row>
    <row r="405" spans="1:11" x14ac:dyDescent="0.25">
      <c r="B405" s="35"/>
      <c r="C405" s="25"/>
      <c r="D405" s="25"/>
      <c r="E405" s="25"/>
      <c r="G405" s="59"/>
      <c r="H405" s="61"/>
      <c r="I405" s="4"/>
      <c r="J405" s="4"/>
      <c r="K405" s="4"/>
    </row>
    <row r="406" spans="1:11" x14ac:dyDescent="0.25">
      <c r="A406" s="33"/>
      <c r="C406" s="25"/>
      <c r="D406" s="25"/>
      <c r="E406" s="25"/>
      <c r="G406" s="59"/>
      <c r="H406" s="61"/>
      <c r="I406" s="4"/>
      <c r="J406" s="4"/>
      <c r="K406" s="4"/>
    </row>
    <row r="407" spans="1:11" x14ac:dyDescent="0.25">
      <c r="A407" s="33"/>
      <c r="C407" s="25"/>
      <c r="D407" s="25"/>
      <c r="E407" s="25"/>
      <c r="G407" s="59"/>
      <c r="H407" s="61"/>
      <c r="I407" s="4"/>
      <c r="J407" s="4"/>
      <c r="K407" s="4"/>
    </row>
    <row r="408" spans="1:11" s="32" customFormat="1" x14ac:dyDescent="0.25">
      <c r="A408" s="33"/>
      <c r="B408" s="35"/>
      <c r="C408" s="52"/>
      <c r="D408" s="52"/>
      <c r="E408" s="52"/>
      <c r="F408" s="52"/>
      <c r="G408" s="62"/>
      <c r="H408" s="60"/>
    </row>
    <row r="409" spans="1:11" s="32" customFormat="1" x14ac:dyDescent="0.25">
      <c r="A409" s="33"/>
      <c r="B409" s="35"/>
      <c r="C409" s="52"/>
      <c r="D409" s="52"/>
      <c r="E409" s="52"/>
      <c r="F409" s="52"/>
      <c r="G409" s="62"/>
      <c r="H409" s="60"/>
    </row>
    <row r="410" spans="1:11" s="32" customFormat="1" x14ac:dyDescent="0.25">
      <c r="A410" s="33"/>
      <c r="B410" s="35"/>
      <c r="C410" s="52"/>
      <c r="D410" s="52"/>
      <c r="E410" s="52"/>
      <c r="F410" s="52"/>
      <c r="G410" s="62"/>
      <c r="H410" s="60"/>
    </row>
    <row r="411" spans="1:11" x14ac:dyDescent="0.25">
      <c r="C411" s="25"/>
      <c r="D411" s="25"/>
      <c r="E411" s="25"/>
      <c r="G411" s="59"/>
      <c r="H411" s="61"/>
      <c r="I411" s="4"/>
      <c r="J411" s="4"/>
      <c r="K411" s="4"/>
    </row>
    <row r="412" spans="1:11" x14ac:dyDescent="0.25">
      <c r="B412" s="2" t="s">
        <v>140</v>
      </c>
      <c r="C412" s="25"/>
      <c r="D412" s="25"/>
      <c r="E412" s="25"/>
      <c r="G412" s="59"/>
      <c r="H412" s="63"/>
      <c r="I412" s="4"/>
      <c r="J412" s="4"/>
      <c r="K412" s="4"/>
    </row>
    <row r="413" spans="1:11" x14ac:dyDescent="0.25">
      <c r="A413" s="4"/>
      <c r="B413" s="2" t="s">
        <v>57</v>
      </c>
      <c r="C413" s="25"/>
      <c r="D413" s="25"/>
      <c r="E413" s="25"/>
      <c r="G413" s="64" t="s">
        <v>11</v>
      </c>
      <c r="H413" s="55"/>
      <c r="I413" s="4"/>
      <c r="J413" s="4"/>
      <c r="K413" s="4"/>
    </row>
    <row r="414" spans="1:11" ht="15.75" thickBot="1" x14ac:dyDescent="0.3">
      <c r="A414" s="4"/>
      <c r="B414" s="4"/>
      <c r="C414" s="4"/>
      <c r="E414" s="4"/>
      <c r="F414" s="4"/>
      <c r="G414" s="59"/>
      <c r="H414" s="65"/>
      <c r="I414" s="4"/>
      <c r="J414" s="4"/>
      <c r="K414" s="4"/>
    </row>
    <row r="415" spans="1:11" ht="15.75" thickTop="1" x14ac:dyDescent="0.25">
      <c r="A415" s="4"/>
      <c r="B415" s="4"/>
      <c r="C415" s="4"/>
      <c r="E415" s="4"/>
      <c r="F415" s="4"/>
      <c r="G415" s="62"/>
      <c r="H415" s="60"/>
      <c r="I415" s="4"/>
      <c r="J415" s="4"/>
      <c r="K415" s="4"/>
    </row>
    <row r="416" spans="1:11" x14ac:dyDescent="0.25">
      <c r="A416" s="4"/>
      <c r="B416" s="4"/>
      <c r="C416" s="4"/>
      <c r="D416" s="1" t="s">
        <v>80</v>
      </c>
      <c r="E416" s="1"/>
      <c r="F416" s="1"/>
      <c r="G416" s="59"/>
      <c r="H416" s="61"/>
      <c r="I416" s="4"/>
      <c r="J416" s="4"/>
      <c r="K416" s="4"/>
    </row>
    <row r="495" spans="4:4" x14ac:dyDescent="0.25">
      <c r="D495" s="4">
        <v>0</v>
      </c>
    </row>
  </sheetData>
  <mergeCells count="2">
    <mergeCell ref="C94:D95"/>
    <mergeCell ref="C91:D92"/>
  </mergeCells>
  <phoneticPr fontId="0" type="noConversion"/>
  <hyperlinks>
    <hyperlink ref="B85" r:id="rId1" display="www.owa.uk"/>
    <hyperlink ref="B86" r:id="rId2" display="www.owa.uk"/>
    <hyperlink ref="B87" r:id="rId3" display="www.owa.uk"/>
  </hyperlinks>
  <pageMargins left="0.46929133858267702" right="3.6220472440944999E-2" top="0.23622047244094499" bottom="0.26" header="0.23622047244094499" footer="0.16"/>
  <pageSetup paperSize="9" scale="90" orientation="portrait"/>
  <headerFooter>
    <oddFooter>&amp;L&amp;"Arial,Italic"&amp;8 846a/06; Ground floor&amp;C_x000D__x000D__x000D__x000D_3.&amp;P&amp;R_x000D__x000D__x000D__x000D_&amp;T&amp;&amp;[Date]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1"/>
  <sheetViews>
    <sheetView tabSelected="1" zoomScaleNormal="100" workbookViewId="0">
      <selection activeCell="J6" sqref="J6"/>
    </sheetView>
  </sheetViews>
  <sheetFormatPr defaultRowHeight="12.75" x14ac:dyDescent="0.2"/>
  <cols>
    <col min="1" max="1" width="5.42578125" style="306" customWidth="1"/>
    <col min="2" max="2" width="30.5703125" style="218" customWidth="1"/>
    <col min="3" max="3" width="50.85546875" style="218" customWidth="1"/>
    <col min="4" max="4" width="10" style="218" customWidth="1"/>
    <col min="5" max="5" width="9" style="248" customWidth="1"/>
    <col min="6" max="6" width="14.28515625" style="223" customWidth="1"/>
    <col min="7" max="7" width="15.7109375" style="223" customWidth="1"/>
    <col min="8" max="9" width="9.140625" style="218"/>
    <col min="10" max="10" width="13.42578125" style="218" bestFit="1" customWidth="1"/>
    <col min="11" max="11" width="12.85546875" style="218" bestFit="1" customWidth="1"/>
    <col min="12" max="12" width="11.28515625" style="218" bestFit="1" customWidth="1"/>
    <col min="13" max="15" width="9.140625" style="218"/>
  </cols>
  <sheetData>
    <row r="1" spans="1:25" ht="13.5" thickBot="1" x14ac:dyDescent="0.25"/>
    <row r="2" spans="1:25" ht="18.75" x14ac:dyDescent="0.3">
      <c r="A2" s="316" t="s">
        <v>208</v>
      </c>
      <c r="B2" s="292"/>
      <c r="C2" s="292"/>
      <c r="D2" s="292"/>
      <c r="E2" s="292"/>
      <c r="F2" s="292"/>
      <c r="G2" s="293"/>
    </row>
    <row r="3" spans="1:25" ht="15.75" x14ac:dyDescent="0.2">
      <c r="A3" s="317" t="s">
        <v>212</v>
      </c>
      <c r="B3" s="294"/>
      <c r="C3" s="294"/>
      <c r="D3" s="294"/>
      <c r="E3" s="295"/>
      <c r="F3" s="296"/>
      <c r="G3" s="297"/>
    </row>
    <row r="4" spans="1:25" s="219" customFormat="1" ht="21" customHeight="1" x14ac:dyDescent="0.25">
      <c r="A4" s="324" t="s">
        <v>207</v>
      </c>
      <c r="B4" s="298" t="s">
        <v>165</v>
      </c>
      <c r="C4" s="299" t="s">
        <v>161</v>
      </c>
      <c r="D4" s="300" t="s">
        <v>160</v>
      </c>
      <c r="E4" s="301" t="s">
        <v>162</v>
      </c>
      <c r="F4" s="302" t="s">
        <v>197</v>
      </c>
      <c r="G4" s="303" t="s">
        <v>78</v>
      </c>
    </row>
    <row r="5" spans="1:25" ht="14.25" x14ac:dyDescent="0.2">
      <c r="A5" s="332"/>
      <c r="B5" s="333"/>
      <c r="C5" s="334" t="s">
        <v>199</v>
      </c>
      <c r="D5" s="335"/>
      <c r="E5" s="336"/>
      <c r="F5" s="337"/>
      <c r="G5" s="338">
        <f>SUM(G6:G24)</f>
        <v>9467.7000000000007</v>
      </c>
    </row>
    <row r="6" spans="1:25" ht="30" customHeight="1" x14ac:dyDescent="0.2">
      <c r="A6" s="307">
        <v>1</v>
      </c>
      <c r="B6" s="229" t="s">
        <v>211</v>
      </c>
      <c r="C6" s="305" t="s">
        <v>198</v>
      </c>
      <c r="D6" s="224" t="s">
        <v>167</v>
      </c>
      <c r="E6" s="239">
        <v>3</v>
      </c>
      <c r="F6" s="240">
        <v>264.73333333333335</v>
      </c>
      <c r="G6" s="277">
        <f>E6*F6</f>
        <v>794.2</v>
      </c>
    </row>
    <row r="7" spans="1:25" s="218" customFormat="1" ht="12.75" customHeight="1" x14ac:dyDescent="0.2">
      <c r="A7" s="308">
        <v>2</v>
      </c>
      <c r="B7" s="269" t="s">
        <v>196</v>
      </c>
      <c r="C7" s="225" t="s">
        <v>188</v>
      </c>
      <c r="D7" s="225" t="s">
        <v>173</v>
      </c>
      <c r="E7" s="264">
        <v>1</v>
      </c>
      <c r="F7" s="265">
        <v>950</v>
      </c>
      <c r="G7" s="278">
        <f>E7*F7</f>
        <v>950</v>
      </c>
      <c r="P7"/>
      <c r="Q7"/>
      <c r="R7"/>
      <c r="S7"/>
      <c r="T7"/>
      <c r="U7"/>
      <c r="V7"/>
      <c r="W7"/>
      <c r="X7"/>
      <c r="Y7"/>
    </row>
    <row r="8" spans="1:25" s="218" customFormat="1" ht="12.75" customHeight="1" x14ac:dyDescent="0.2">
      <c r="A8" s="308"/>
      <c r="B8" s="269"/>
      <c r="C8" s="225" t="s">
        <v>186</v>
      </c>
      <c r="D8" s="225" t="s">
        <v>173</v>
      </c>
      <c r="E8" s="264">
        <v>1</v>
      </c>
      <c r="F8" s="265">
        <v>874</v>
      </c>
      <c r="G8" s="278">
        <f t="shared" ref="G8:G9" si="0">E8*F8</f>
        <v>874</v>
      </c>
      <c r="P8"/>
      <c r="Q8"/>
      <c r="R8"/>
      <c r="S8"/>
      <c r="T8"/>
      <c r="U8"/>
      <c r="V8"/>
      <c r="W8"/>
      <c r="X8"/>
      <c r="Y8"/>
    </row>
    <row r="9" spans="1:25" s="221" customFormat="1" ht="12.75" customHeight="1" x14ac:dyDescent="0.2">
      <c r="A9" s="308"/>
      <c r="B9" s="270"/>
      <c r="C9" s="266" t="s">
        <v>187</v>
      </c>
      <c r="D9" s="266" t="s">
        <v>169</v>
      </c>
      <c r="E9" s="264">
        <v>1</v>
      </c>
      <c r="F9" s="265">
        <v>38</v>
      </c>
      <c r="G9" s="278">
        <f t="shared" si="0"/>
        <v>38</v>
      </c>
    </row>
    <row r="10" spans="1:25" s="218" customFormat="1" ht="27.75" customHeight="1" x14ac:dyDescent="0.2">
      <c r="A10" s="309">
        <v>3</v>
      </c>
      <c r="B10" s="271" t="s">
        <v>189</v>
      </c>
      <c r="C10" s="262" t="s">
        <v>205</v>
      </c>
      <c r="D10" s="263" t="s">
        <v>171</v>
      </c>
      <c r="E10" s="241">
        <v>1</v>
      </c>
      <c r="F10" s="250">
        <v>828.4</v>
      </c>
      <c r="G10" s="279">
        <f>E10*F10</f>
        <v>828.4</v>
      </c>
      <c r="P10"/>
      <c r="Q10"/>
      <c r="R10"/>
      <c r="S10"/>
      <c r="T10"/>
      <c r="U10"/>
      <c r="V10"/>
      <c r="W10"/>
      <c r="X10"/>
      <c r="Y10"/>
    </row>
    <row r="11" spans="1:25" s="218" customFormat="1" x14ac:dyDescent="0.2">
      <c r="A11" s="309"/>
      <c r="B11" s="272"/>
      <c r="C11" s="225" t="s">
        <v>170</v>
      </c>
      <c r="D11" s="225" t="s">
        <v>171</v>
      </c>
      <c r="E11" s="242">
        <v>1</v>
      </c>
      <c r="F11" s="251">
        <v>38</v>
      </c>
      <c r="G11" s="279">
        <f t="shared" ref="G11:G24" si="1">E11*F11</f>
        <v>38</v>
      </c>
      <c r="P11"/>
      <c r="Q11"/>
      <c r="R11"/>
      <c r="S11"/>
      <c r="T11"/>
      <c r="U11"/>
      <c r="V11"/>
      <c r="W11"/>
      <c r="X11"/>
      <c r="Y11"/>
    </row>
    <row r="12" spans="1:25" s="218" customFormat="1" ht="16.5" customHeight="1" x14ac:dyDescent="0.2">
      <c r="A12" s="309"/>
      <c r="B12" s="272"/>
      <c r="C12" s="233" t="s">
        <v>178</v>
      </c>
      <c r="D12" s="225" t="s">
        <v>172</v>
      </c>
      <c r="E12" s="242">
        <v>5</v>
      </c>
      <c r="F12" s="251">
        <v>30.4</v>
      </c>
      <c r="G12" s="279">
        <f t="shared" si="1"/>
        <v>152</v>
      </c>
      <c r="H12" s="257"/>
      <c r="P12"/>
      <c r="Q12"/>
      <c r="R12"/>
      <c r="S12"/>
      <c r="T12"/>
      <c r="U12"/>
      <c r="V12"/>
      <c r="W12"/>
      <c r="X12"/>
      <c r="Y12"/>
    </row>
    <row r="13" spans="1:25" s="218" customFormat="1" x14ac:dyDescent="0.2">
      <c r="A13" s="309"/>
      <c r="B13" s="272"/>
      <c r="C13" s="225" t="s">
        <v>177</v>
      </c>
      <c r="D13" s="225" t="s">
        <v>168</v>
      </c>
      <c r="E13" s="242">
        <v>5</v>
      </c>
      <c r="F13" s="251">
        <v>26.6</v>
      </c>
      <c r="G13" s="279">
        <f t="shared" si="1"/>
        <v>133</v>
      </c>
      <c r="H13" s="257"/>
      <c r="P13"/>
      <c r="Q13"/>
      <c r="R13"/>
      <c r="S13"/>
      <c r="T13"/>
      <c r="U13"/>
      <c r="V13"/>
      <c r="W13"/>
      <c r="X13"/>
      <c r="Y13"/>
    </row>
    <row r="14" spans="1:25" ht="31.5" customHeight="1" x14ac:dyDescent="0.2">
      <c r="A14" s="309"/>
      <c r="B14" s="272"/>
      <c r="C14" s="305" t="s">
        <v>204</v>
      </c>
      <c r="D14" s="224" t="s">
        <v>162</v>
      </c>
      <c r="E14" s="243">
        <v>1</v>
      </c>
      <c r="F14" s="252">
        <v>345.42</v>
      </c>
      <c r="G14" s="280">
        <f t="shared" si="1"/>
        <v>345.42</v>
      </c>
    </row>
    <row r="15" spans="1:25" s="218" customFormat="1" ht="25.5" customHeight="1" x14ac:dyDescent="0.2">
      <c r="A15" s="309"/>
      <c r="B15" s="272"/>
      <c r="C15" s="304" t="s">
        <v>203</v>
      </c>
      <c r="D15" s="225" t="s">
        <v>166</v>
      </c>
      <c r="E15" s="243">
        <v>1</v>
      </c>
      <c r="F15" s="252">
        <v>1515.8200000000002</v>
      </c>
      <c r="G15" s="280">
        <f t="shared" si="1"/>
        <v>1515.8200000000002</v>
      </c>
      <c r="P15"/>
      <c r="Q15"/>
      <c r="R15"/>
      <c r="S15"/>
      <c r="T15"/>
      <c r="U15"/>
      <c r="V15"/>
      <c r="W15"/>
      <c r="X15"/>
      <c r="Y15"/>
    </row>
    <row r="16" spans="1:25" s="222" customFormat="1" ht="28.5" customHeight="1" x14ac:dyDescent="0.2">
      <c r="A16" s="309"/>
      <c r="B16" s="272"/>
      <c r="C16" s="304" t="s">
        <v>179</v>
      </c>
      <c r="D16" s="225" t="s">
        <v>166</v>
      </c>
      <c r="E16" s="258">
        <v>1</v>
      </c>
      <c r="F16" s="259">
        <v>986.86</v>
      </c>
      <c r="G16" s="277">
        <f>E16*F16</f>
        <v>986.86</v>
      </c>
      <c r="H16" s="238"/>
      <c r="P16" s="220"/>
      <c r="Q16" s="220"/>
      <c r="R16" s="220"/>
      <c r="S16" s="220"/>
      <c r="T16" s="220"/>
      <c r="U16" s="220"/>
      <c r="V16" s="220"/>
      <c r="W16" s="220"/>
      <c r="X16" s="220"/>
      <c r="Y16" s="220"/>
    </row>
    <row r="17" spans="1:25" s="218" customFormat="1" x14ac:dyDescent="0.2">
      <c r="A17" s="309"/>
      <c r="B17" s="272"/>
      <c r="C17" s="226" t="s">
        <v>175</v>
      </c>
      <c r="D17" s="226" t="s">
        <v>173</v>
      </c>
      <c r="E17" s="244">
        <v>1</v>
      </c>
      <c r="F17" s="253">
        <v>361</v>
      </c>
      <c r="G17" s="277">
        <f t="shared" si="1"/>
        <v>361</v>
      </c>
      <c r="P17"/>
      <c r="Q17"/>
      <c r="R17"/>
      <c r="S17"/>
      <c r="T17"/>
      <c r="U17"/>
      <c r="V17"/>
      <c r="W17"/>
      <c r="X17"/>
      <c r="Y17"/>
    </row>
    <row r="18" spans="1:25" s="218" customFormat="1" x14ac:dyDescent="0.2">
      <c r="A18" s="309"/>
      <c r="B18" s="272"/>
      <c r="C18" s="226" t="s">
        <v>176</v>
      </c>
      <c r="D18" s="227" t="s">
        <v>173</v>
      </c>
      <c r="E18" s="243">
        <v>1</v>
      </c>
      <c r="F18" s="252">
        <v>114</v>
      </c>
      <c r="G18" s="277">
        <f t="shared" si="1"/>
        <v>114</v>
      </c>
      <c r="P18"/>
      <c r="Q18"/>
      <c r="R18"/>
      <c r="S18"/>
      <c r="T18"/>
      <c r="U18"/>
      <c r="V18"/>
      <c r="W18"/>
      <c r="X18"/>
      <c r="Y18"/>
    </row>
    <row r="19" spans="1:25" s="218" customFormat="1" x14ac:dyDescent="0.2">
      <c r="A19" s="309"/>
      <c r="B19" s="272"/>
      <c r="C19" s="226" t="s">
        <v>206</v>
      </c>
      <c r="D19" s="226" t="s">
        <v>166</v>
      </c>
      <c r="E19" s="243">
        <v>1</v>
      </c>
      <c r="F19" s="252">
        <v>76</v>
      </c>
      <c r="G19" s="277">
        <f t="shared" si="1"/>
        <v>76</v>
      </c>
      <c r="P19"/>
      <c r="Q19"/>
      <c r="R19"/>
      <c r="S19"/>
      <c r="T19"/>
      <c r="U19"/>
      <c r="V19"/>
      <c r="W19"/>
      <c r="X19"/>
      <c r="Y19"/>
    </row>
    <row r="20" spans="1:25" s="218" customFormat="1" x14ac:dyDescent="0.2">
      <c r="A20" s="309"/>
      <c r="B20" s="272"/>
      <c r="C20" s="226" t="s">
        <v>191</v>
      </c>
      <c r="D20" s="226" t="s">
        <v>172</v>
      </c>
      <c r="E20" s="243">
        <v>1</v>
      </c>
      <c r="F20" s="252">
        <v>152</v>
      </c>
      <c r="G20" s="277">
        <f t="shared" si="1"/>
        <v>152</v>
      </c>
      <c r="P20"/>
      <c r="Q20"/>
      <c r="R20"/>
      <c r="S20"/>
      <c r="T20"/>
      <c r="U20"/>
      <c r="V20"/>
      <c r="W20"/>
      <c r="X20"/>
      <c r="Y20"/>
    </row>
    <row r="21" spans="1:25" s="218" customFormat="1" x14ac:dyDescent="0.2">
      <c r="A21" s="309"/>
      <c r="B21" s="273"/>
      <c r="C21" s="228" t="s">
        <v>174</v>
      </c>
      <c r="D21" s="226" t="s">
        <v>168</v>
      </c>
      <c r="E21" s="243">
        <v>1</v>
      </c>
      <c r="F21" s="252">
        <v>133</v>
      </c>
      <c r="G21" s="277">
        <f t="shared" si="1"/>
        <v>133</v>
      </c>
      <c r="P21"/>
      <c r="Q21"/>
      <c r="R21"/>
      <c r="S21"/>
      <c r="T21"/>
      <c r="U21"/>
      <c r="V21"/>
      <c r="W21"/>
      <c r="X21"/>
      <c r="Y21"/>
    </row>
    <row r="22" spans="1:25" s="218" customFormat="1" ht="27.75" customHeight="1" x14ac:dyDescent="0.2">
      <c r="A22" s="310">
        <v>4</v>
      </c>
      <c r="B22" s="274" t="s">
        <v>200</v>
      </c>
      <c r="C22" s="233" t="s">
        <v>201</v>
      </c>
      <c r="D22" s="224" t="s">
        <v>168</v>
      </c>
      <c r="E22" s="245">
        <v>1</v>
      </c>
      <c r="F22" s="231">
        <v>361</v>
      </c>
      <c r="G22" s="277">
        <f t="shared" si="1"/>
        <v>361</v>
      </c>
      <c r="P22"/>
      <c r="Q22"/>
      <c r="R22"/>
      <c r="S22"/>
      <c r="T22"/>
      <c r="U22"/>
      <c r="V22"/>
      <c r="W22"/>
      <c r="X22"/>
      <c r="Y22"/>
    </row>
    <row r="23" spans="1:25" ht="39.75" customHeight="1" x14ac:dyDescent="0.2">
      <c r="A23" s="310"/>
      <c r="B23" s="275"/>
      <c r="C23" s="325" t="s">
        <v>210</v>
      </c>
      <c r="D23" s="224" t="s">
        <v>168</v>
      </c>
      <c r="E23" s="246">
        <v>1</v>
      </c>
      <c r="F23" s="254">
        <v>1463</v>
      </c>
      <c r="G23" s="281">
        <f t="shared" si="1"/>
        <v>1463</v>
      </c>
    </row>
    <row r="24" spans="1:25" ht="12.75" customHeight="1" x14ac:dyDescent="0.2">
      <c r="A24" s="310"/>
      <c r="B24" s="276"/>
      <c r="C24" s="232" t="s">
        <v>202</v>
      </c>
      <c r="D24" s="224" t="s">
        <v>168</v>
      </c>
      <c r="E24" s="245">
        <v>1</v>
      </c>
      <c r="F24" s="231">
        <v>152</v>
      </c>
      <c r="G24" s="281">
        <f t="shared" si="1"/>
        <v>152</v>
      </c>
    </row>
    <row r="25" spans="1:25" s="218" customFormat="1" ht="14.25" x14ac:dyDescent="0.2">
      <c r="A25" s="326"/>
      <c r="B25" s="327"/>
      <c r="C25" s="328" t="s">
        <v>209</v>
      </c>
      <c r="D25" s="328"/>
      <c r="E25" s="329"/>
      <c r="F25" s="329"/>
      <c r="G25" s="330">
        <f>SUM(G26:G29)</f>
        <v>266</v>
      </c>
      <c r="P25"/>
      <c r="Q25"/>
      <c r="R25"/>
      <c r="S25"/>
      <c r="T25"/>
      <c r="U25"/>
      <c r="V25"/>
      <c r="W25"/>
      <c r="X25"/>
      <c r="Y25"/>
    </row>
    <row r="26" spans="1:25" s="218" customFormat="1" x14ac:dyDescent="0.2">
      <c r="A26" s="311">
        <v>4</v>
      </c>
      <c r="B26" s="318" t="s">
        <v>190</v>
      </c>
      <c r="C26" s="237" t="s">
        <v>180</v>
      </c>
      <c r="D26" s="230" t="s">
        <v>163</v>
      </c>
      <c r="E26" s="283">
        <v>2</v>
      </c>
      <c r="F26" s="284">
        <v>57</v>
      </c>
      <c r="G26" s="286">
        <f>E26*F26</f>
        <v>114</v>
      </c>
      <c r="H26" s="257"/>
      <c r="P26"/>
      <c r="Q26"/>
      <c r="R26"/>
      <c r="S26"/>
      <c r="T26"/>
      <c r="U26"/>
      <c r="V26"/>
      <c r="W26"/>
      <c r="X26"/>
      <c r="Y26"/>
    </row>
    <row r="27" spans="1:25" s="218" customFormat="1" x14ac:dyDescent="0.2">
      <c r="A27" s="312"/>
      <c r="B27" s="319"/>
      <c r="C27" s="237" t="s">
        <v>181</v>
      </c>
      <c r="D27" s="230" t="s">
        <v>163</v>
      </c>
      <c r="E27" s="283">
        <v>2</v>
      </c>
      <c r="F27" s="284">
        <v>38</v>
      </c>
      <c r="G27" s="286">
        <f t="shared" ref="G27:G29" si="2">E27*F27</f>
        <v>76</v>
      </c>
      <c r="H27" s="257"/>
      <c r="P27"/>
      <c r="Q27"/>
      <c r="R27"/>
      <c r="S27"/>
      <c r="T27"/>
      <c r="U27"/>
      <c r="V27"/>
      <c r="W27"/>
      <c r="X27"/>
      <c r="Y27"/>
    </row>
    <row r="28" spans="1:25" s="218" customFormat="1" x14ac:dyDescent="0.2">
      <c r="A28" s="312"/>
      <c r="B28" s="319"/>
      <c r="C28" s="236" t="s">
        <v>182</v>
      </c>
      <c r="D28" s="230" t="s">
        <v>163</v>
      </c>
      <c r="E28" s="283">
        <v>2</v>
      </c>
      <c r="F28" s="284">
        <v>19</v>
      </c>
      <c r="G28" s="286">
        <f t="shared" si="2"/>
        <v>38</v>
      </c>
      <c r="H28" s="257"/>
      <c r="P28"/>
      <c r="Q28"/>
      <c r="R28"/>
      <c r="S28"/>
      <c r="T28"/>
      <c r="U28"/>
      <c r="V28"/>
      <c r="W28"/>
      <c r="X28"/>
      <c r="Y28"/>
    </row>
    <row r="29" spans="1:25" s="218" customFormat="1" x14ac:dyDescent="0.2">
      <c r="A29" s="313"/>
      <c r="B29" s="320"/>
      <c r="C29" s="236" t="s">
        <v>183</v>
      </c>
      <c r="D29" s="230" t="s">
        <v>163</v>
      </c>
      <c r="E29" s="283">
        <v>2</v>
      </c>
      <c r="F29" s="284">
        <v>19</v>
      </c>
      <c r="G29" s="286">
        <f t="shared" si="2"/>
        <v>38</v>
      </c>
      <c r="H29" s="257"/>
      <c r="P29"/>
      <c r="Q29"/>
      <c r="R29"/>
      <c r="S29"/>
      <c r="T29"/>
      <c r="U29"/>
      <c r="V29"/>
      <c r="W29"/>
      <c r="X29"/>
      <c r="Y29"/>
    </row>
    <row r="30" spans="1:25" s="222" customFormat="1" x14ac:dyDescent="0.2">
      <c r="A30" s="331"/>
      <c r="B30" s="328"/>
      <c r="C30" s="328" t="s">
        <v>184</v>
      </c>
      <c r="D30" s="328"/>
      <c r="E30" s="329"/>
      <c r="F30" s="329"/>
      <c r="G30" s="330">
        <f>SUM(G31:G34)</f>
        <v>1436.4</v>
      </c>
      <c r="P30" s="220"/>
      <c r="Q30" s="220"/>
      <c r="R30" s="220"/>
      <c r="S30" s="220"/>
      <c r="T30" s="220"/>
      <c r="U30" s="220"/>
      <c r="V30" s="220"/>
      <c r="W30" s="220"/>
      <c r="X30" s="220"/>
      <c r="Y30" s="220"/>
    </row>
    <row r="31" spans="1:25" s="218" customFormat="1" x14ac:dyDescent="0.2">
      <c r="A31" s="312">
        <v>5</v>
      </c>
      <c r="B31" s="321" t="s">
        <v>185</v>
      </c>
      <c r="C31" s="224" t="s">
        <v>192</v>
      </c>
      <c r="D31" s="234" t="s">
        <v>163</v>
      </c>
      <c r="E31" s="247">
        <v>2</v>
      </c>
      <c r="F31" s="255">
        <v>171</v>
      </c>
      <c r="G31" s="282">
        <f>E31*F31</f>
        <v>342</v>
      </c>
      <c r="H31" s="257"/>
    </row>
    <row r="32" spans="1:25" s="218" customFormat="1" x14ac:dyDescent="0.2">
      <c r="A32" s="312"/>
      <c r="B32" s="322"/>
      <c r="C32" s="224" t="s">
        <v>193</v>
      </c>
      <c r="D32" s="224" t="s">
        <v>163</v>
      </c>
      <c r="E32" s="247">
        <v>2</v>
      </c>
      <c r="F32" s="255">
        <v>152</v>
      </c>
      <c r="G32" s="282">
        <f t="shared" ref="G32:G34" si="3">E32*F32</f>
        <v>304</v>
      </c>
      <c r="H32" s="257"/>
      <c r="P32"/>
      <c r="Q32"/>
      <c r="R32"/>
      <c r="S32"/>
      <c r="T32"/>
      <c r="U32"/>
      <c r="V32"/>
      <c r="W32"/>
      <c r="X32"/>
      <c r="Y32"/>
    </row>
    <row r="33" spans="1:25" s="218" customFormat="1" x14ac:dyDescent="0.2">
      <c r="A33" s="312"/>
      <c r="B33" s="322"/>
      <c r="C33" s="235" t="s">
        <v>195</v>
      </c>
      <c r="D33" s="224" t="s">
        <v>163</v>
      </c>
      <c r="E33" s="247">
        <v>2</v>
      </c>
      <c r="F33" s="255">
        <v>273.60000000000002</v>
      </c>
      <c r="G33" s="282">
        <f t="shared" si="3"/>
        <v>547.20000000000005</v>
      </c>
      <c r="H33" s="257"/>
      <c r="P33"/>
      <c r="Q33"/>
      <c r="R33"/>
      <c r="S33"/>
      <c r="T33"/>
      <c r="U33"/>
      <c r="V33"/>
      <c r="W33"/>
      <c r="X33"/>
      <c r="Y33"/>
    </row>
    <row r="34" spans="1:25" s="218" customFormat="1" x14ac:dyDescent="0.2">
      <c r="A34" s="313"/>
      <c r="B34" s="323"/>
      <c r="C34" s="235" t="s">
        <v>194</v>
      </c>
      <c r="D34" s="224" t="s">
        <v>163</v>
      </c>
      <c r="E34" s="247">
        <v>2</v>
      </c>
      <c r="F34" s="255">
        <v>121.60000000000001</v>
      </c>
      <c r="G34" s="282">
        <f t="shared" si="3"/>
        <v>243.20000000000002</v>
      </c>
      <c r="H34" s="257"/>
      <c r="P34"/>
      <c r="Q34"/>
      <c r="R34"/>
      <c r="S34"/>
      <c r="T34"/>
      <c r="U34"/>
      <c r="V34"/>
      <c r="W34"/>
      <c r="X34"/>
      <c r="Y34"/>
    </row>
    <row r="35" spans="1:25" s="219" customFormat="1" ht="16.5" customHeight="1" thickBot="1" x14ac:dyDescent="0.25">
      <c r="A35" s="314"/>
      <c r="B35" s="287" t="s">
        <v>164</v>
      </c>
      <c r="C35" s="288"/>
      <c r="D35" s="288"/>
      <c r="E35" s="289"/>
      <c r="F35" s="290"/>
      <c r="G35" s="291">
        <f>G5+G25+G30</f>
        <v>11170.1</v>
      </c>
    </row>
    <row r="36" spans="1:25" x14ac:dyDescent="0.2">
      <c r="A36" s="315"/>
      <c r="B36" s="285"/>
      <c r="C36" s="285"/>
      <c r="D36" s="285"/>
      <c r="E36" s="249"/>
      <c r="F36" s="256"/>
      <c r="G36" s="256"/>
    </row>
    <row r="37" spans="1:25" s="218" customFormat="1" x14ac:dyDescent="0.2">
      <c r="A37" s="306"/>
      <c r="E37" s="248"/>
      <c r="F37" s="223"/>
      <c r="G37" s="223"/>
      <c r="P37"/>
      <c r="Q37"/>
      <c r="R37"/>
      <c r="S37"/>
      <c r="T37"/>
      <c r="U37"/>
      <c r="V37"/>
      <c r="W37"/>
      <c r="X37"/>
      <c r="Y37"/>
    </row>
    <row r="38" spans="1:25" s="218" customFormat="1" x14ac:dyDescent="0.2">
      <c r="A38" s="306"/>
      <c r="E38" s="249"/>
      <c r="F38" s="256"/>
      <c r="G38" s="256"/>
      <c r="P38"/>
      <c r="Q38"/>
      <c r="R38"/>
      <c r="S38"/>
      <c r="T38"/>
      <c r="U38"/>
      <c r="V38"/>
      <c r="W38"/>
      <c r="X38"/>
      <c r="Y38"/>
    </row>
    <row r="39" spans="1:25" s="218" customFormat="1" x14ac:dyDescent="0.2">
      <c r="A39" s="306"/>
      <c r="E39" s="261"/>
      <c r="F39" s="260"/>
      <c r="G39" s="260"/>
      <c r="P39"/>
      <c r="Q39"/>
      <c r="R39"/>
      <c r="S39"/>
      <c r="T39"/>
      <c r="U39"/>
      <c r="V39"/>
      <c r="W39"/>
      <c r="X39"/>
      <c r="Y39"/>
    </row>
    <row r="40" spans="1:25" s="218" customFormat="1" x14ac:dyDescent="0.2">
      <c r="A40" s="306"/>
      <c r="E40" s="249"/>
      <c r="F40" s="256"/>
      <c r="G40" s="256"/>
      <c r="P40"/>
      <c r="Q40"/>
      <c r="R40"/>
      <c r="S40"/>
      <c r="T40"/>
      <c r="U40"/>
      <c r="V40"/>
      <c r="W40"/>
      <c r="X40"/>
      <c r="Y40"/>
    </row>
    <row r="41" spans="1:25" x14ac:dyDescent="0.2">
      <c r="E41" s="249"/>
      <c r="F41" s="256"/>
      <c r="G41" s="256"/>
    </row>
  </sheetData>
  <mergeCells count="10">
    <mergeCell ref="A7:A9"/>
    <mergeCell ref="B7:B9"/>
    <mergeCell ref="A31:A34"/>
    <mergeCell ref="B31:B34"/>
    <mergeCell ref="B10:B21"/>
    <mergeCell ref="A26:A29"/>
    <mergeCell ref="B26:B29"/>
    <mergeCell ref="A22:A24"/>
    <mergeCell ref="B22:B24"/>
    <mergeCell ref="A10:A2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44E06367AB8F4C9A9B93F84EC8379D" ma:contentTypeVersion="12" ma:contentTypeDescription="Create a new document." ma:contentTypeScope="" ma:versionID="092898d7403cc37bf2f78a0d8d55eb5a">
  <xsd:schema xmlns:xsd="http://www.w3.org/2001/XMLSchema" xmlns:xs="http://www.w3.org/2001/XMLSchema" xmlns:p="http://schemas.microsoft.com/office/2006/metadata/properties" xmlns:ns2="6f680fd1-b8d5-4d27-a699-4777819a2ab1" xmlns:ns3="bfdc2a07-ba9d-4036-a0ae-4e0a118346f7" targetNamespace="http://schemas.microsoft.com/office/2006/metadata/properties" ma:root="true" ma:fieldsID="e7903c091c78c11a0b8eb837e8cb8dab" ns2:_="" ns3:_="">
    <xsd:import namespace="6f680fd1-b8d5-4d27-a699-4777819a2ab1"/>
    <xsd:import namespace="bfdc2a07-ba9d-4036-a0ae-4e0a118346f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680fd1-b8d5-4d27-a699-4777819a2ab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dc2a07-ba9d-4036-a0ae-4e0a118346f7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B528D87-7D72-4E85-920C-612AB5372790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bfdc2a07-ba9d-4036-a0ae-4e0a118346f7"/>
    <ds:schemaRef ds:uri="http://purl.org/dc/elements/1.1/"/>
    <ds:schemaRef ds:uri="6f680fd1-b8d5-4d27-a699-4777819a2ab1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3F424CE-1187-4BB4-B242-EB435A19EA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88DE39A-43B1-44A5-B0A4-FBBC3411F9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f680fd1-b8d5-4d27-a699-4777819a2ab1"/>
    <ds:schemaRef ds:uri="bfdc2a07-ba9d-4036-a0ae-4e0a118346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6-Roof</vt:lpstr>
      <vt:lpstr>Finishes-Mezz</vt:lpstr>
      <vt:lpstr>Project 3 budget-Michenga</vt:lpstr>
      <vt:lpstr>'Finishes-Mezz'!Print_Area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BoQ</dc:title>
  <dc:creator>Samwel Mtafya</dc:creator>
  <cp:lastModifiedBy>Askinia</cp:lastModifiedBy>
  <cp:lastPrinted>2020-01-24T13:20:06Z</cp:lastPrinted>
  <dcterms:created xsi:type="dcterms:W3CDTF">2005-03-07T12:05:23Z</dcterms:created>
  <dcterms:modified xsi:type="dcterms:W3CDTF">2026-01-09T15:28:34Z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0x0101003344E06367AB8F4C9A9B93F84EC8379D</vt:lpwstr>
  </property>
  <property fmtid="{D5CDD505-2E9C-101B-9397-08002B2CF9AE}" pid="3" name="Order">
    <vt:r8>100</vt:r8>
  </property>
</Properties>
</file>